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unesco.sharepoint.com/sites/UISTeam-Administration/Shared Documents/Finance/CONTRACTS + PURCHASE ORDERS/Call for Proposals/"/>
    </mc:Choice>
  </mc:AlternateContent>
  <xr:revisionPtr revIDLastSave="0" documentId="8_{DD28727B-2E34-4939-9D0B-3BA67ED4E417}" xr6:coauthVersionLast="47" xr6:coauthVersionMax="47" xr10:uidLastSave="{00000000-0000-0000-0000-000000000000}"/>
  <bookViews>
    <workbookView xWindow="28680" yWindow="-120" windowWidth="29040" windowHeight="15720" xr2:uid="{5FD978EF-C8B5-47D5-924F-8365BF0B5D21}"/>
  </bookViews>
  <sheets>
    <sheet name="TECHNICAL" sheetId="1" r:id="rId1"/>
    <sheet name="FINANCIAL &amp; COMBINED" sheetId="2" r:id="rId2"/>
  </sheets>
  <definedNames>
    <definedName name="_xlnm.Print_Area"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4" i="1" l="1"/>
  <c r="E63" i="1"/>
  <c r="E66" i="1"/>
  <c r="E22" i="1"/>
  <c r="E11" i="1"/>
  <c r="E10" i="1"/>
  <c r="E7" i="1"/>
  <c r="E6" i="1"/>
  <c r="E15" i="1"/>
  <c r="E14" i="1"/>
  <c r="E18" i="1"/>
  <c r="E19" i="1"/>
  <c r="E20" i="1"/>
  <c r="G20" i="2"/>
  <c r="F20" i="2"/>
  <c r="G8" i="2"/>
  <c r="E8" i="2"/>
  <c r="E18" i="2"/>
  <c r="E20" i="2"/>
  <c r="E82" i="1"/>
  <c r="G92" i="1"/>
  <c r="H92" i="1"/>
  <c r="F92" i="1"/>
  <c r="E92" i="1"/>
  <c r="E80" i="1"/>
  <c r="E79" i="1"/>
  <c r="G82" i="1"/>
  <c r="E78" i="1"/>
  <c r="H82" i="1"/>
  <c r="E60" i="1"/>
  <c r="E59" i="1"/>
  <c r="E58" i="1"/>
  <c r="E57" i="1"/>
  <c r="E54" i="1"/>
  <c r="E53" i="1"/>
  <c r="E52" i="1"/>
  <c r="E51" i="1"/>
  <c r="E48" i="1"/>
  <c r="E47" i="1"/>
  <c r="E46" i="1"/>
  <c r="E45" i="1"/>
  <c r="E42" i="1"/>
  <c r="E41" i="1"/>
  <c r="E40" i="1"/>
  <c r="E39" i="1"/>
  <c r="E36" i="1"/>
  <c r="E35" i="1"/>
  <c r="E34" i="1"/>
  <c r="E33" i="1"/>
  <c r="E30" i="1"/>
  <c r="E29" i="1"/>
  <c r="E28" i="1"/>
  <c r="E27" i="1"/>
  <c r="G18" i="2"/>
  <c r="F8" i="2"/>
  <c r="F18" i="2"/>
  <c r="D8" i="2"/>
  <c r="D18" i="2"/>
  <c r="D20" i="2"/>
  <c r="I22" i="1"/>
  <c r="F22" i="1"/>
  <c r="I92" i="1"/>
  <c r="I82" i="1"/>
  <c r="G22" i="1"/>
  <c r="H66" i="1"/>
  <c r="G66" i="1"/>
  <c r="I66" i="1"/>
  <c r="F82" i="1"/>
  <c r="H22" i="1"/>
  <c r="F66" i="1"/>
  <c r="H93" i="1" l="1"/>
  <c r="H94" i="1" s="1"/>
  <c r="I93" i="1"/>
  <c r="I94" i="1" s="1"/>
  <c r="E93" i="1"/>
  <c r="E94" i="1" s="1"/>
  <c r="F93" i="1"/>
  <c r="F94" i="1" s="1"/>
  <c r="G93" i="1"/>
  <c r="G94" i="1" s="1"/>
</calcChain>
</file>

<file path=xl/sharedStrings.xml><?xml version="1.0" encoding="utf-8"?>
<sst xmlns="http://schemas.openxmlformats.org/spreadsheetml/2006/main" count="184" uniqueCount="150">
  <si>
    <t>Technical Proposal Evaluation Form 2</t>
  </si>
  <si>
    <t>Company / Other Entity</t>
  </si>
  <si>
    <t>2.1</t>
  </si>
  <si>
    <t>2.2</t>
  </si>
  <si>
    <t>2.3</t>
  </si>
  <si>
    <t xml:space="preserve">Points obtainable
</t>
  </si>
  <si>
    <t>PRICE COMPONENT</t>
  </si>
  <si>
    <t>4.1</t>
  </si>
  <si>
    <t>Total Technical Proposal</t>
  </si>
  <si>
    <t>Bid Price (USD)</t>
  </si>
  <si>
    <t>AAA
(Country)</t>
  </si>
  <si>
    <t xml:space="preserve">BBB
(Country) </t>
  </si>
  <si>
    <t xml:space="preserve">CCC
(Country) </t>
  </si>
  <si>
    <t>DDD
(Country)</t>
  </si>
  <si>
    <t>Technical Proposal Evaluation Form 1</t>
  </si>
  <si>
    <t>Good evidence of ability to support &amp; exceed requirements (90%)</t>
  </si>
  <si>
    <t>Excellent evidence of ability to support &amp; exceed requirements (100%)</t>
  </si>
  <si>
    <t>No evidence to demonstrate ability to comply with requirements (10%)</t>
  </si>
  <si>
    <t>No information submitted or unacceptable with requirement (0%)</t>
  </si>
  <si>
    <t>2.4</t>
  </si>
  <si>
    <t>Technical Proposal Evaluation Form 3</t>
  </si>
  <si>
    <t>Points obtainable
(Case Specific)</t>
  </si>
  <si>
    <t xml:space="preserve">General Criteria </t>
  </si>
  <si>
    <r>
      <t>Notes</t>
    </r>
    <r>
      <rPr>
        <sz val="9"/>
        <rFont val="Arial"/>
        <family val="2"/>
      </rPr>
      <t xml:space="preserve"> 
</t>
    </r>
    <r>
      <rPr>
        <b/>
        <sz val="9"/>
        <rFont val="Arial"/>
        <family val="2"/>
      </rPr>
      <t>(Case Specific)</t>
    </r>
  </si>
  <si>
    <t>Scoring Scale 
(Case Specific)</t>
  </si>
  <si>
    <t>No experience  (0%)</t>
  </si>
  <si>
    <r>
      <t xml:space="preserve">NOTE: 
1. The total amount of points allocated for the price component is </t>
    </r>
    <r>
      <rPr>
        <b/>
        <i/>
        <sz val="9"/>
        <rFont val="Arial"/>
        <family val="2"/>
      </rPr>
      <t>[300 points]</t>
    </r>
    <r>
      <rPr>
        <sz val="9"/>
        <rFont val="Arial"/>
        <family val="2"/>
      </rPr>
      <t xml:space="preserve">. The maximum number of points will be allotted to the lowest price proposal that is opened and compared among those invited firms/institutions which obtain the threshold points in the evaluation of the technical component. All other price proposals will receive points in inverse proportion to the  lowest price; e.g. [total Price Component] x [US$lowest] / [US$ other] = points for other proposer's Price Component.
2. For currencies other than US$, all Financial Proposals will be converted into US$ using the official UN Exchange rate valid at the time of the Bid Closing Date. </t>
    </r>
  </si>
  <si>
    <t>Financial Proposal Evaluation Form 4</t>
  </si>
  <si>
    <t>Total Financial Proposal</t>
  </si>
  <si>
    <t>TOTAL SCORE</t>
  </si>
  <si>
    <t>Technical Proposal</t>
  </si>
  <si>
    <t>Financial Proposal</t>
  </si>
  <si>
    <t>Total Score
Combined Technical / Financial</t>
  </si>
  <si>
    <t>Ranking</t>
  </si>
  <si>
    <t>5 or more references (100%)</t>
  </si>
  <si>
    <t>3 references (70%)</t>
  </si>
  <si>
    <t>4 references (90 %)</t>
  </si>
  <si>
    <t>1-2 references (40%)</t>
  </si>
  <si>
    <t>Total Proposed Workplan and Approach</t>
  </si>
  <si>
    <t>Total Expertise of the Firm</t>
  </si>
  <si>
    <t>Project Ref:</t>
  </si>
  <si>
    <t>Date of Evaluation</t>
  </si>
  <si>
    <t>Names / Signatures</t>
  </si>
  <si>
    <t>Proposed Work Plan and Approach  [400 Points]</t>
  </si>
  <si>
    <t>Combined Technical &amp; Financial Proposal Evaluation Form 5</t>
  </si>
  <si>
    <t>TOTAL PERSONNEL</t>
  </si>
  <si>
    <t>Measurable Criteria / Scoring Scale 
(Case Specific - example)</t>
  </si>
  <si>
    <t>Satisfactory evidence of ability to support requirements (70%)</t>
  </si>
  <si>
    <t>Marginally acceptable/weak evidence to support requirements (40%)</t>
  </si>
  <si>
    <r>
      <t xml:space="preserve">NOTE [AS PER FRP REF NO}: 
</t>
    </r>
    <r>
      <rPr>
        <sz val="10"/>
        <color indexed="12"/>
        <rFont val="Arial"/>
        <family val="2"/>
      </rPr>
      <t xml:space="preserve">- Minimum number of points required to qualify for financial evaluation is 70 % i.e. 490 points.
</t>
    </r>
    <r>
      <rPr>
        <b/>
        <sz val="10"/>
        <rFont val="Arial"/>
        <family val="2"/>
      </rPr>
      <t xml:space="preserve">
</t>
    </r>
  </si>
  <si>
    <t>Form AM 10-11 (October 2012)</t>
  </si>
  <si>
    <t xml:space="preserve">Issued : October 2012 (BFM/FPC) </t>
  </si>
  <si>
    <r>
      <t>Notes/Issues to Consider</t>
    </r>
    <r>
      <rPr>
        <sz val="11"/>
        <rFont val="Arial"/>
        <family val="2"/>
      </rPr>
      <t xml:space="preserve"> 
</t>
    </r>
    <r>
      <rPr>
        <b/>
        <sz val="11"/>
        <rFont val="Arial"/>
        <family val="2"/>
      </rPr>
      <t>(Case Specific - As per TOR)</t>
    </r>
  </si>
  <si>
    <r>
      <t>Notes</t>
    </r>
    <r>
      <rPr>
        <sz val="10"/>
        <rFont val="Arial"/>
        <family val="2"/>
      </rPr>
      <t xml:space="preserve"> 
</t>
    </r>
    <r>
      <rPr>
        <b/>
        <sz val="10"/>
        <rFont val="Arial"/>
        <family val="2"/>
      </rPr>
      <t>(Case Specific)</t>
    </r>
  </si>
  <si>
    <t>Fail</t>
  </si>
  <si>
    <t>1 assignment (40% of points)</t>
  </si>
  <si>
    <t>2-3 assignments (70 % of points)</t>
  </si>
  <si>
    <t>4-5 assignments (90 % of points)</t>
  </si>
  <si>
    <t>More than 5 assignments, including LMICs (100 %)</t>
  </si>
  <si>
    <t>No assignments (0 %)</t>
  </si>
  <si>
    <t>Consider whether the methodology is rigorous, transparent, practical and aligned with the principles of the Mechanism.</t>
  </si>
  <si>
    <t>Consider whether the framework includes reviewer calibration, consistency checks, quality assurance, documentation and auditability.</t>
  </si>
  <si>
    <t>Excellent methodology that is rigorous, transparent, practical and fully aligned with the Mechanism (100%)</t>
  </si>
  <si>
    <t>Good methodology addressing all key elements, with only minor gaps (90%)</t>
  </si>
  <si>
    <t>Satisfactory methodology addressing the main elements, with some gaps (70%)</t>
  </si>
  <si>
    <t>Limited methodology addressing some elements, with significant gaps (40%)</t>
  </si>
  <si>
    <t>Very limited or insufficiently explained methodology (10%)</t>
  </si>
  <si>
    <t>No methodology submitted or methodology is unacceptable (0%)</t>
  </si>
  <si>
    <t>Excellent approach that clearly supports countries while maintaining independence and avoiding consultancy functions (100%)</t>
  </si>
  <si>
    <t>Good approach addressing all key elements, with only minor gaps (90%)</t>
  </si>
  <si>
    <t>Satisfactory approach addressing the main elements, with some gaps (70%)</t>
  </si>
  <si>
    <t>Limited approach, with significant gaps or unclear safeguards for independence (40%)</t>
  </si>
  <si>
    <t>Very limited or insufficiently explained approach (10%)</t>
  </si>
  <si>
    <t>No relevant approach submitted or approach is unacceptable (0%)</t>
  </si>
  <si>
    <t>Excellent framework covering reviewer calibration, consistency checks, quality assurance, documentation and auditability (100%)</t>
  </si>
  <si>
    <t>Good framework covering all key elements, with only minor gaps (90%)</t>
  </si>
  <si>
    <t>Satisfactory framework covering most key elements, with some gaps (70%)</t>
  </si>
  <si>
    <t>Limited framework covering only some elements, with significant gaps (40%)</t>
  </si>
  <si>
    <t>Very limited or insufficiently explained framework (10%)</t>
  </si>
  <si>
    <t>No relevant framework submitted or framework is unacceptable (0%)</t>
  </si>
  <si>
    <t>Excellent arrangements for governance, coordination, knowledge exchange and meaningful participation of consortium members (100%)</t>
  </si>
  <si>
    <t>Good arrangements addressing all key elements, with only minor gaps (90%)</t>
  </si>
  <si>
    <t>Satisfactory arrangements addressing most key elements, with some gaps (70%)</t>
  </si>
  <si>
    <t>Limited arrangements, with significant gaps in governance or collaboration (40%)</t>
  </si>
  <si>
    <t>Very limited or insufficiently explained arrangements (10%)</t>
  </si>
  <si>
    <t>No relevant arrangements submitted or arrangements are unacceptable (0%)</t>
  </si>
  <si>
    <t>Excellent work plan that is realistic, efficient and scalable and fully addresses staffing, sequencing, risk management and case volume (100%)</t>
  </si>
  <si>
    <t>Good work plan addressing all key elements, with only minor gaps (90%)</t>
  </si>
  <si>
    <t>Satisfactory work plan addressing most key elements, with some gaps (70%)</t>
  </si>
  <si>
    <t>Limited work plan, with significant gaps affecting feasibility or scalability (40%)</t>
  </si>
  <si>
    <t>Very limited or insufficiently explained work plan (10%)</t>
  </si>
  <si>
    <t>No work plan submitted or work plan is unacceptable (0%)</t>
  </si>
  <si>
    <t>35 points for required 3 or more years of  experience, 3 points for any additional year up to maximum 50 points</t>
  </si>
  <si>
    <t>3 or more years of experience (70%)</t>
  </si>
  <si>
    <t>4-5 years of experience (90%)</t>
  </si>
  <si>
    <t>6 or more years of experience (100%)</t>
  </si>
  <si>
    <t>1-2 years of experience (40%)</t>
  </si>
  <si>
    <t>Total project manager/coordinator</t>
  </si>
  <si>
    <r>
      <t>Technical Lead and Expert Team:  -</t>
    </r>
    <r>
      <rPr>
        <i/>
        <sz val="10"/>
        <rFont val="Arial"/>
        <family val="2"/>
      </rPr>
      <t xml:space="preserve">  to possess:</t>
    </r>
  </si>
  <si>
    <t>Total Lead and Expert Team</t>
  </si>
  <si>
    <t>Expertise of Firm / Institution [150 Points]</t>
  </si>
  <si>
    <t>Personnel / General Qualifications  [150 Points]</t>
  </si>
  <si>
    <t>6+ projects in the Global North and Global South (100 %)</t>
  </si>
  <si>
    <t>4+ projects in the Global North and Global South (70 %)</t>
  </si>
  <si>
    <t>2+ projects in the Global North and Global South (40 %)</t>
  </si>
  <si>
    <t>0 or 1 project in the Global North and Global South (0 %)</t>
  </si>
  <si>
    <t xml:space="preserve">Capacity to establish and manage international networking/consortia comprising institutions from both the Global South and Global North </t>
  </si>
  <si>
    <t>Experience working directly with governments and assessment institutions, particularly in LMICs and LICs, including capacity building activities</t>
  </si>
  <si>
    <t>Desirable: Experience working with national institutions in diverse country contexts, particularly in LMICs and LICs, including capacity building activities</t>
  </si>
  <si>
    <t>Partner financial/in-kind contribution and partnership added value</t>
  </si>
  <si>
    <t>Formal COI policy plus clear procedures for disclosure, recusal, case allocation and reassignment (100%)</t>
  </si>
  <si>
    <t>COI policy and strong safeguards, with minor gaps in procedures (90%)</t>
  </si>
  <si>
    <t>COI policy/safeguards exist, but procedures are incomplete or insufficiently specific. (70%)</t>
  </si>
  <si>
    <t>No adequate COI policy or credible arrangements to manage conflicts. (0%)</t>
  </si>
  <si>
    <t>Demonstrated expertise in learning assessment comparability, reporting methodologies, educational measurement, standard setting, proficiency frameworks, or related technical areas</t>
  </si>
  <si>
    <t>More than 5 projects (100 %)</t>
  </si>
  <si>
    <t>4-5 projects (90% of points)</t>
  </si>
  <si>
    <t>3 projects (70 % of points)</t>
  </si>
  <si>
    <t>Fewer than 3 projects (0%)</t>
  </si>
  <si>
    <t xml:space="preserve">Mandatory: At least three relevant projects are required. The evaluation will consider the relevance, complexity, and quality of the projects and technical outputs, and the extent to which they demonstrate expertise directly relevant to the objectives of the Mechanism
</t>
  </si>
  <si>
    <t>The proposal should explain how requests for clarification will be managed during the review without compromising the independence of technical judgments, and how post-review debriefing or capacity-development support will be provided, when requested by UIS and the country.</t>
  </si>
  <si>
    <t xml:space="preserve">Institutional independence and conflict-of-interest safeguards. </t>
  </si>
  <si>
    <t>Verified partner contribution rate above 10% (100%)</t>
  </si>
  <si>
    <t>Verified partner contribution rate (above 5 to 10%) (60%)</t>
  </si>
  <si>
    <t>No relevant information submitted, approach is unacceptable, or verified partner contribution rate up to 1% (0%)</t>
  </si>
  <si>
    <t>Verified partner contribution rate (above 1 to 5%) (40%)</t>
  </si>
  <si>
    <t xml:space="preserve">Desirable: Demonstrated active work and/or partnerships across world regions. Consider the entity's capacity to establish, coordinate and manage an international consortium with meaningful participation from institutions in both the Global South and Global North.
</t>
  </si>
  <si>
    <t>Understanding of the assignment and completeness of services offered in relation to the objectives and requirements set out in the ToR</t>
  </si>
  <si>
    <t>Methodology for conducting case-based technical reviews and developing evidence-based technical judgments</t>
  </si>
  <si>
    <t>Approach to country clarifications and readiness support</t>
  </si>
  <si>
    <t>Quality assurance, risk managementcalibration, consistency and documentation framework</t>
  </si>
  <si>
    <t>Consortium governance, coordination, knowledge exchange and participation of Global South and Global North institutions</t>
  </si>
  <si>
    <t>Consider whether the proposed arrangements ensure meaningful collaboration among consortium members and appropriate participation by institutions from both the Global South and Global North.</t>
  </si>
  <si>
    <t>Feasibility and efficiency of the work plan, including how to mobilize staffing,  and capacity to respond to demand-driven case volume</t>
  </si>
  <si>
    <t>Consider whether the proposed implementation approach is realistic, efficient and scalable; how quickly the partner can mobilize resources to respond on demand driven analysis</t>
  </si>
  <si>
    <t>The partner contribution rate will be assessed based on verified financial and in-kind contributions as a proportion of the total estimated implementation cost. Vague or unquantified contributions, or costs already charged to UIS, should not be counted.</t>
  </si>
  <si>
    <r>
      <rPr>
        <u/>
        <sz val="10"/>
        <rFont val="Arial"/>
        <family val="2"/>
      </rPr>
      <t>Mandatory</t>
    </r>
    <r>
      <rPr>
        <sz val="10"/>
        <rFont val="Arial"/>
        <family val="2"/>
      </rPr>
      <t>: Minimum three years of relevant experience managing international education, assessment, research and/or technical-assistance projects. Greater relevant experience will receive higher consideration in accordance with the evaluation grid.</t>
    </r>
  </si>
  <si>
    <t>Pass/fail</t>
  </si>
  <si>
    <t xml:space="preserve">Project manager to possess: </t>
  </si>
  <si>
    <t>Qualifications and language skills</t>
  </si>
  <si>
    <t>Relevant professional/project-management experience</t>
  </si>
  <si>
    <t>Proven ability in project planning, coordination and management</t>
  </si>
  <si>
    <r>
      <rPr>
        <u/>
        <sz val="10"/>
        <rFont val="Arial"/>
        <family val="2"/>
      </rPr>
      <t>Mandatory</t>
    </r>
    <r>
      <rPr>
        <sz val="10"/>
        <rFont val="Arial"/>
        <family val="2"/>
      </rPr>
      <t>: at least 3 references/examples of successfully delivered projects demonstrating project planning, coordination and management.</t>
    </r>
  </si>
  <si>
    <t>Professional experience in assigned technical areas</t>
  </si>
  <si>
    <t>Operational, quality-assurance and data-management capacity</t>
  </si>
  <si>
    <r>
      <rPr>
        <u/>
        <sz val="10"/>
        <rFont val="Arial"/>
        <family val="2"/>
      </rPr>
      <t>Mandatory</t>
    </r>
    <r>
      <rPr>
        <sz val="10"/>
        <rFont val="Arial"/>
        <family val="2"/>
      </rPr>
      <t>: The proposed team should demonstrate relevant experience and capacity covering operational, quality-assurance and data-management support functions required for implementation.</t>
    </r>
  </si>
  <si>
    <r>
      <rPr>
        <u/>
        <sz val="10"/>
        <rFont val="Arial"/>
        <family val="2"/>
      </rPr>
      <t>Desirable</t>
    </r>
    <r>
      <rPr>
        <sz val="10"/>
        <rFont val="Arial"/>
        <family val="2"/>
      </rPr>
      <t>: The proposed Technical Lead and Expert Team should demonstrate relevant professional experience in the technical areas assigned to them. Preferable a minimum of 3 reviewers per case is expected, including the technical lead, with the required technical and contextual expertise covered.</t>
    </r>
  </si>
  <si>
    <t>Mandatory: The entity must demonstrate its capacity to conduct independent and impartial technical reviews. It shall have arrangements to identify, disclose and manage actual, potential or perceived conflicts of interest at both institutional and individual expert levels. For instance, an institution or expert that has had a substantive role in the design, development, implementation, analysis, standard-setting or technical support of an assessment under review shall not participate in the technical review of that assessment.</t>
  </si>
  <si>
    <t>Consider whether the proposal demonstrates a strong understanding of the Data Readiness Review and Support Mechanism and addresses all required functions, activities and deliverables.</t>
  </si>
  <si>
    <r>
      <t xml:space="preserve">Project manager/coordinator - to possess:
</t>
    </r>
    <r>
      <rPr>
        <i/>
        <u/>
        <sz val="10"/>
        <rFont val="Arial"/>
        <family val="2"/>
      </rPr>
      <t>Mandatory</t>
    </r>
    <r>
      <rPr>
        <i/>
        <sz val="10"/>
        <rFont val="Arial"/>
        <family val="2"/>
      </rPr>
      <t>: Master's degree (or equivalent) in education, educational assessment or measurement, statistics, social sciences, international development, project/programme management, or another field directly relevant to the assignment and excellent oral communication and report-writing skills in English. Knowledge of other UN languages is an asset.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</si>
</sst>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0"/>
      <name val="Arial"/>
    </font>
    <font>
      <sz val="12"/>
      <name val="Times New Roman"/>
      <family val="1"/>
    </font>
    <font>
      <sz val="10"/>
      <name val="Arial"/>
      <family val="2"/>
    </font>
    <font>
      <b/>
      <sz val="10"/>
      <name val="Arial"/>
      <family val="2"/>
    </font>
    <font>
      <b/>
      <sz val="14"/>
      <name val="Arial"/>
      <family val="2"/>
    </font>
    <font>
      <sz val="9"/>
      <name val="Arial"/>
      <family val="2"/>
    </font>
    <font>
      <b/>
      <sz val="10"/>
      <color indexed="12"/>
      <name val="Arial"/>
      <family val="2"/>
    </font>
    <font>
      <sz val="10"/>
      <color indexed="12"/>
      <name val="Arial"/>
      <family val="2"/>
    </font>
    <font>
      <b/>
      <sz val="9"/>
      <name val="Arial"/>
      <family val="2"/>
    </font>
    <font>
      <b/>
      <sz val="12"/>
      <name val="Arial"/>
      <family val="2"/>
    </font>
    <font>
      <b/>
      <sz val="12"/>
      <color indexed="12"/>
      <name val="Arial"/>
      <family val="2"/>
    </font>
    <font>
      <sz val="9"/>
      <color indexed="12"/>
      <name val="Arial"/>
      <family val="2"/>
    </font>
    <font>
      <b/>
      <i/>
      <sz val="9"/>
      <name val="Arial"/>
      <family val="2"/>
    </font>
    <font>
      <sz val="12"/>
      <name val="Arial"/>
      <family val="2"/>
    </font>
    <font>
      <b/>
      <sz val="11"/>
      <name val="Arial"/>
      <family val="2"/>
    </font>
    <font>
      <sz val="11"/>
      <color indexed="12"/>
      <name val="Arial"/>
      <family val="2"/>
    </font>
    <font>
      <sz val="11"/>
      <name val="Arial"/>
      <family val="2"/>
    </font>
    <font>
      <b/>
      <sz val="12"/>
      <color indexed="10"/>
      <name val="Arial"/>
      <family val="2"/>
    </font>
    <font>
      <i/>
      <sz val="10"/>
      <name val="Arial"/>
      <family val="2"/>
    </font>
    <font>
      <b/>
      <sz val="10"/>
      <color indexed="10"/>
      <name val="Arial"/>
      <family val="2"/>
    </font>
    <font>
      <sz val="8"/>
      <name val="Arial"/>
      <family val="2"/>
    </font>
    <font>
      <sz val="7"/>
      <name val="Arial"/>
      <family val="2"/>
    </font>
    <font>
      <sz val="14"/>
      <name val="Arial"/>
      <family val="2"/>
    </font>
    <font>
      <b/>
      <sz val="13"/>
      <name val="Arial"/>
      <family val="2"/>
    </font>
    <font>
      <i/>
      <sz val="10"/>
      <color indexed="18"/>
      <name val="Arial"/>
      <family val="2"/>
    </font>
    <font>
      <b/>
      <i/>
      <sz val="10"/>
      <color indexed="18"/>
      <name val="Arial"/>
      <family val="2"/>
    </font>
    <font>
      <b/>
      <sz val="15"/>
      <name val="Arial"/>
      <family val="2"/>
    </font>
    <font>
      <sz val="10"/>
      <color indexed="18"/>
      <name val="Arial"/>
      <family val="2"/>
    </font>
    <font>
      <u/>
      <sz val="10"/>
      <name val="Arial"/>
      <family val="2"/>
    </font>
    <font>
      <i/>
      <u/>
      <sz val="10"/>
      <name val="Arial"/>
      <family val="2"/>
    </font>
  </fonts>
  <fills count="4">
    <fill>
      <patternFill patternType="none"/>
    </fill>
    <fill>
      <patternFill patternType="gray125"/>
    </fill>
    <fill>
      <patternFill patternType="solid">
        <fgColor indexed="22"/>
        <bgColor indexed="64"/>
      </patternFill>
    </fill>
    <fill>
      <patternFill patternType="solid">
        <fgColor indexed="65"/>
        <bgColor indexed="64"/>
      </patternFill>
    </fill>
  </fills>
  <borders count="57">
    <border>
      <left/>
      <right/>
      <top/>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style="thin">
        <color theme="0" tint="-0.24994659260841701"/>
      </left>
      <right/>
      <top style="thin">
        <color theme="0" tint="-0.24994659260841701"/>
      </top>
      <bottom style="medium">
        <color indexed="64"/>
      </bottom>
      <diagonal/>
    </border>
    <border>
      <left style="medium">
        <color indexed="64"/>
      </left>
      <right/>
      <top style="medium">
        <color indexed="64"/>
      </top>
      <bottom/>
      <diagonal/>
    </border>
    <border>
      <left/>
      <right/>
      <top style="medium">
        <color indexed="64"/>
      </top>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medium">
        <color indexed="64"/>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indexed="64"/>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medium">
        <color indexed="64"/>
      </bottom>
      <diagonal/>
    </border>
    <border>
      <left style="medium">
        <color indexed="64"/>
      </left>
      <right/>
      <top style="thin">
        <color indexed="64"/>
      </top>
      <bottom/>
      <diagonal/>
    </border>
  </borders>
  <cellStyleXfs count="1">
    <xf numFmtId="0" fontId="0" fillId="0" borderId="0"/>
  </cellStyleXfs>
  <cellXfs count="233">
    <xf numFmtId="0" fontId="0" fillId="0" borderId="0" xfId="0"/>
    <xf numFmtId="0" fontId="0" fillId="0" borderId="0" xfId="0" applyAlignment="1">
      <alignment horizontal="center"/>
    </xf>
    <xf numFmtId="0" fontId="3" fillId="0" borderId="0" xfId="0" applyFont="1"/>
    <xf numFmtId="0" fontId="2" fillId="0" borderId="0" xfId="0" applyFont="1" applyAlignment="1">
      <alignment horizontal="center" vertical="top" wrapText="1"/>
    </xf>
    <xf numFmtId="0" fontId="2" fillId="0" borderId="0" xfId="0" applyFont="1" applyAlignment="1">
      <alignment vertical="top" wrapText="1"/>
    </xf>
    <xf numFmtId="0" fontId="0" fillId="0" borderId="0" xfId="0" applyAlignment="1">
      <alignment vertical="center"/>
    </xf>
    <xf numFmtId="0" fontId="9" fillId="2" borderId="1" xfId="0" applyFont="1" applyFill="1" applyBorder="1" applyAlignment="1">
      <alignment horizontal="center" vertical="center" wrapText="1"/>
    </xf>
    <xf numFmtId="0" fontId="2" fillId="0" borderId="2" xfId="0" applyFont="1" applyBorder="1" applyAlignment="1">
      <alignment vertical="center" wrapText="1"/>
    </xf>
    <xf numFmtId="0" fontId="5" fillId="0" borderId="0" xfId="0" applyFont="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Alignment="1">
      <alignment vertical="center"/>
    </xf>
    <xf numFmtId="0" fontId="8" fillId="0" borderId="0" xfId="0" applyFont="1" applyAlignment="1">
      <alignment horizontal="center" vertical="center"/>
    </xf>
    <xf numFmtId="0" fontId="5" fillId="0" borderId="0" xfId="0" applyFont="1" applyAlignment="1">
      <alignment horizontal="center" vertical="center" wrapText="1"/>
    </xf>
    <xf numFmtId="0" fontId="8" fillId="2" borderId="0" xfId="0" applyFont="1" applyFill="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11"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6" fillId="0" borderId="4" xfId="0" applyFont="1" applyBorder="1" applyAlignment="1">
      <alignment horizontal="center" vertical="justify" wrapText="1"/>
    </xf>
    <xf numFmtId="164" fontId="2" fillId="0" borderId="0" xfId="0" applyNumberFormat="1" applyFont="1" applyAlignment="1">
      <alignment horizontal="center" vertical="top"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1" fontId="9" fillId="2" borderId="10" xfId="0" applyNumberFormat="1" applyFont="1" applyFill="1" applyBorder="1" applyAlignment="1">
      <alignment horizontal="center" vertical="center" wrapText="1"/>
    </xf>
    <xf numFmtId="1" fontId="9" fillId="0" borderId="10" xfId="0" applyNumberFormat="1" applyFont="1" applyBorder="1" applyAlignment="1">
      <alignment horizontal="center" vertical="center" wrapText="1"/>
    </xf>
    <xf numFmtId="0" fontId="6" fillId="0" borderId="13" xfId="0" applyFont="1" applyBorder="1" applyAlignment="1">
      <alignment horizontal="center" vertical="justify" wrapText="1"/>
    </xf>
    <xf numFmtId="0" fontId="3" fillId="0" borderId="11" xfId="0" applyFont="1" applyBorder="1"/>
    <xf numFmtId="0" fontId="0" fillId="2" borderId="3" xfId="0" applyFill="1" applyBorder="1"/>
    <xf numFmtId="0" fontId="3" fillId="0" borderId="4" xfId="0" applyFont="1" applyBorder="1" applyAlignment="1">
      <alignment horizontal="center" vertical="center"/>
    </xf>
    <xf numFmtId="0" fontId="10" fillId="2" borderId="14" xfId="0" applyFont="1" applyFill="1" applyBorder="1" applyAlignment="1">
      <alignment horizontal="center" vertical="center"/>
    </xf>
    <xf numFmtId="0" fontId="6" fillId="0" borderId="15" xfId="0" applyFont="1" applyBorder="1" applyAlignment="1">
      <alignment horizontal="center" vertical="justify" wrapText="1"/>
    </xf>
    <xf numFmtId="0" fontId="14" fillId="2" borderId="11" xfId="0" applyFont="1" applyFill="1" applyBorder="1" applyAlignment="1">
      <alignment horizontal="center" vertical="top" wrapText="1"/>
    </xf>
    <xf numFmtId="0" fontId="2" fillId="0" borderId="0" xfId="0" applyFont="1" applyAlignment="1">
      <alignment horizontal="center"/>
    </xf>
    <xf numFmtId="0" fontId="2" fillId="0" borderId="0" xfId="0" applyFont="1"/>
    <xf numFmtId="0" fontId="16" fillId="0" borderId="0" xfId="0" applyFont="1"/>
    <xf numFmtId="0" fontId="7" fillId="3"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3" fillId="0" borderId="0" xfId="0" applyFont="1" applyAlignment="1">
      <alignment vertical="center"/>
    </xf>
    <xf numFmtId="0" fontId="17" fillId="2" borderId="1" xfId="0" applyFont="1" applyFill="1" applyBorder="1" applyAlignment="1">
      <alignment horizontal="center" vertical="center" wrapText="1"/>
    </xf>
    <xf numFmtId="0" fontId="17" fillId="2" borderId="14" xfId="0" applyFont="1" applyFill="1" applyBorder="1" applyAlignment="1">
      <alignment horizontal="center" vertical="center" wrapText="1"/>
    </xf>
    <xf numFmtId="1" fontId="9" fillId="0" borderId="0" xfId="0" applyNumberFormat="1" applyFont="1" applyAlignment="1">
      <alignment horizontal="center" vertical="center" wrapText="1"/>
    </xf>
    <xf numFmtId="0" fontId="9" fillId="0" borderId="0" xfId="0" applyFont="1" applyAlignment="1">
      <alignment horizontal="center" vertical="center" wrapText="1"/>
    </xf>
    <xf numFmtId="0" fontId="4" fillId="2" borderId="5" xfId="0"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0" fontId="9" fillId="0" borderId="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4" xfId="0" applyFont="1" applyBorder="1" applyAlignment="1">
      <alignment horizontal="center" vertical="center" wrapText="1"/>
    </xf>
    <xf numFmtId="1" fontId="15" fillId="3" borderId="4" xfId="0" applyNumberFormat="1" applyFont="1" applyFill="1" applyBorder="1" applyAlignment="1">
      <alignment horizontal="center" vertical="justify" wrapText="1"/>
    </xf>
    <xf numFmtId="1" fontId="15" fillId="3" borderId="4" xfId="0" applyNumberFormat="1" applyFont="1" applyFill="1" applyBorder="1" applyAlignment="1">
      <alignment horizontal="center" vertical="center" wrapText="1"/>
    </xf>
    <xf numFmtId="0" fontId="8" fillId="0" borderId="0" xfId="0" applyFont="1" applyAlignment="1">
      <alignment horizontal="center" vertical="center" wrapText="1"/>
    </xf>
    <xf numFmtId="0" fontId="2" fillId="0" borderId="4" xfId="0" applyFont="1" applyBorder="1" applyAlignment="1">
      <alignment vertical="center" wrapText="1"/>
    </xf>
    <xf numFmtId="4" fontId="7" fillId="0" borderId="4" xfId="0" applyNumberFormat="1" applyFont="1" applyBorder="1" applyAlignment="1">
      <alignment horizontal="center" vertical="center" wrapText="1"/>
    </xf>
    <xf numFmtId="4" fontId="19" fillId="0" borderId="4" xfId="0" applyNumberFormat="1" applyFont="1" applyBorder="1" applyAlignment="1">
      <alignment horizontal="center" vertical="center" wrapText="1"/>
    </xf>
    <xf numFmtId="1" fontId="9" fillId="0" borderId="7"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14" xfId="0" applyFont="1" applyBorder="1" applyAlignment="1">
      <alignment horizontal="center" vertical="center" wrapText="1"/>
    </xf>
    <xf numFmtId="0" fontId="3" fillId="2" borderId="12"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4"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3"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2"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2" fillId="2" borderId="0" xfId="0" applyFont="1" applyFill="1" applyAlignment="1">
      <alignment horizontal="center" vertical="center" wrapText="1"/>
    </xf>
    <xf numFmtId="0" fontId="7" fillId="0" borderId="0" xfId="0" applyFont="1" applyAlignment="1">
      <alignment horizontal="center" vertical="center" wrapText="1"/>
    </xf>
    <xf numFmtId="0" fontId="2" fillId="2"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3" fillId="2" borderId="0" xfId="0" applyFont="1" applyFill="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0" xfId="0" applyFont="1" applyBorder="1" applyAlignment="1">
      <alignment horizontal="center" vertical="center" wrapText="1"/>
    </xf>
    <xf numFmtId="0" fontId="0" fillId="0" borderId="23" xfId="0" applyBorder="1" applyAlignment="1">
      <alignment horizontal="center" vertical="center" wrapText="1"/>
    </xf>
    <xf numFmtId="0" fontId="3" fillId="0" borderId="19" xfId="0" applyFont="1" applyBorder="1" applyAlignment="1">
      <alignment horizontal="center" vertical="center" wrapText="1"/>
    </xf>
    <xf numFmtId="0" fontId="5" fillId="0" borderId="24" xfId="0" applyFont="1" applyBorder="1" applyAlignment="1">
      <alignment horizontal="center" vertical="center"/>
    </xf>
    <xf numFmtId="0" fontId="23" fillId="0" borderId="25" xfId="0" applyFont="1" applyBorder="1" applyAlignment="1">
      <alignment horizontal="left" vertical="center"/>
    </xf>
    <xf numFmtId="0" fontId="5" fillId="0" borderId="25" xfId="0" applyFont="1" applyBorder="1" applyAlignment="1">
      <alignment horizontal="left" vertical="center" wrapText="1"/>
    </xf>
    <xf numFmtId="0" fontId="2" fillId="0" borderId="48" xfId="0" applyFont="1" applyBorder="1" applyAlignment="1">
      <alignment vertical="center" wrapText="1"/>
    </xf>
    <xf numFmtId="0" fontId="2" fillId="0" borderId="49" xfId="0" applyFont="1" applyBorder="1" applyAlignment="1">
      <alignment vertical="center" wrapText="1"/>
    </xf>
    <xf numFmtId="0" fontId="8" fillId="2" borderId="49" xfId="0" applyFont="1" applyFill="1" applyBorder="1" applyAlignment="1">
      <alignment horizontal="center" vertical="center" wrapText="1"/>
    </xf>
    <xf numFmtId="0" fontId="2" fillId="0" borderId="4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5" fillId="2" borderId="49" xfId="0" applyFont="1" applyFill="1" applyBorder="1" applyAlignment="1">
      <alignment horizontal="center" vertical="center" wrapText="1"/>
    </xf>
    <xf numFmtId="0" fontId="7" fillId="0" borderId="49" xfId="0" applyFont="1" applyBorder="1" applyAlignment="1">
      <alignment horizontal="center" vertical="center" wrapText="1"/>
    </xf>
    <xf numFmtId="0" fontId="7" fillId="0" borderId="50" xfId="0" applyFont="1" applyBorder="1" applyAlignment="1">
      <alignment horizontal="center" vertical="center" wrapText="1"/>
    </xf>
    <xf numFmtId="0" fontId="2" fillId="0" borderId="51" xfId="0" applyFont="1" applyBorder="1" applyAlignment="1">
      <alignment horizontal="center" vertical="center" wrapText="1"/>
    </xf>
    <xf numFmtId="0" fontId="5" fillId="2" borderId="51" xfId="0" applyFont="1" applyFill="1" applyBorder="1" applyAlignment="1">
      <alignment horizontal="center" vertical="center" wrapText="1"/>
    </xf>
    <xf numFmtId="0" fontId="11" fillId="0" borderId="51" xfId="0" applyFont="1" applyBorder="1" applyAlignment="1">
      <alignment horizontal="center" vertical="center" wrapText="1"/>
    </xf>
    <xf numFmtId="0" fontId="11" fillId="0" borderId="52" xfId="0" applyFont="1" applyBorder="1" applyAlignment="1">
      <alignment horizontal="center" vertical="center" wrapText="1"/>
    </xf>
    <xf numFmtId="0" fontId="2" fillId="0" borderId="54" xfId="0" applyFont="1" applyBorder="1" applyAlignment="1">
      <alignment vertical="center" wrapText="1"/>
    </xf>
    <xf numFmtId="0" fontId="2" fillId="0" borderId="56" xfId="0" applyFont="1" applyBorder="1" applyAlignment="1">
      <alignment horizontal="center" vertical="center" wrapText="1"/>
    </xf>
    <xf numFmtId="0" fontId="2" fillId="0" borderId="30" xfId="0" applyFont="1" applyBorder="1" applyAlignment="1">
      <alignment horizontal="center" vertical="center" wrapText="1"/>
    </xf>
    <xf numFmtId="0" fontId="0" fillId="0" borderId="30" xfId="0" applyBorder="1" applyAlignment="1">
      <alignment horizontal="center" vertical="center" wrapText="1"/>
    </xf>
    <xf numFmtId="0" fontId="0" fillId="0" borderId="44" xfId="0"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53"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3" fillId="0" borderId="46" xfId="0" applyFont="1" applyBorder="1" applyAlignment="1">
      <alignment horizontal="left" vertical="center" wrapText="1"/>
    </xf>
    <xf numFmtId="0" fontId="0" fillId="0" borderId="47" xfId="0" applyBorder="1" applyAlignment="1">
      <alignment horizontal="left" vertical="center" wrapText="1"/>
    </xf>
    <xf numFmtId="0" fontId="11" fillId="0" borderId="5"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center" vertical="center" wrapText="1"/>
    </xf>
    <xf numFmtId="0" fontId="20" fillId="0" borderId="0" xfId="0" applyFont="1" applyAlignment="1">
      <alignment horizontal="right" vertical="center"/>
    </xf>
    <xf numFmtId="0" fontId="2" fillId="0" borderId="49" xfId="0" applyFont="1" applyBorder="1" applyAlignment="1">
      <alignment horizontal="center" vertical="center" wrapText="1"/>
    </xf>
    <xf numFmtId="0" fontId="2" fillId="0" borderId="48"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0" xfId="0" applyFont="1" applyAlignment="1">
      <alignment horizontal="center" vertical="center" wrapText="1"/>
    </xf>
    <xf numFmtId="0" fontId="24" fillId="0" borderId="6"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9" fillId="0" borderId="24" xfId="0" applyFont="1" applyBorder="1" applyAlignment="1">
      <alignment horizontal="center" vertical="center"/>
    </xf>
    <xf numFmtId="0" fontId="0" fillId="0" borderId="25" xfId="0" applyBorder="1" applyAlignment="1">
      <alignment horizontal="center" vertical="center"/>
    </xf>
    <xf numFmtId="0" fontId="2" fillId="0" borderId="6"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27"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4" fillId="2" borderId="37"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11" fillId="0" borderId="50" xfId="0" applyFont="1" applyBorder="1" applyAlignment="1">
      <alignment horizontal="center" vertical="center" wrapText="1"/>
    </xf>
    <xf numFmtId="0" fontId="0" fillId="0" borderId="50" xfId="0" applyBorder="1" applyAlignment="1">
      <alignment horizontal="center" vertical="center" wrapText="1"/>
    </xf>
    <xf numFmtId="0" fontId="8" fillId="2" borderId="49" xfId="0" applyFont="1" applyFill="1" applyBorder="1" applyAlignment="1">
      <alignment horizontal="center" vertical="center" wrapText="1"/>
    </xf>
    <xf numFmtId="0" fontId="11" fillId="0" borderId="49" xfId="0" applyFont="1" applyBorder="1" applyAlignment="1">
      <alignment horizontal="center" vertical="center" wrapText="1"/>
    </xf>
    <xf numFmtId="0" fontId="0" fillId="0" borderId="49" xfId="0" applyBorder="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9"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3"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42" xfId="0" applyFont="1" applyBorder="1" applyAlignment="1">
      <alignment horizontal="center" vertical="center" wrapText="1"/>
    </xf>
    <xf numFmtId="0" fontId="26" fillId="2" borderId="37" xfId="0" applyFont="1" applyFill="1" applyBorder="1" applyAlignment="1">
      <alignment horizontal="center" vertical="center" wrapText="1"/>
    </xf>
    <xf numFmtId="0" fontId="26" fillId="2" borderId="11" xfId="0" applyFont="1" applyFill="1" applyBorder="1" applyAlignment="1">
      <alignment horizontal="center" vertical="center" wrapText="1"/>
    </xf>
    <xf numFmtId="0" fontId="26" fillId="2" borderId="18" xfId="0" applyFont="1" applyFill="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28" xfId="0" applyFont="1" applyBorder="1" applyAlignment="1">
      <alignment horizontal="center" vertical="center" wrapText="1"/>
    </xf>
    <xf numFmtId="0" fontId="25" fillId="0" borderId="0" xfId="0" applyFont="1" applyAlignment="1">
      <alignment horizontal="center" vertical="center" wrapText="1"/>
    </xf>
    <xf numFmtId="0" fontId="25" fillId="0" borderId="6" xfId="0" applyFont="1" applyBorder="1" applyAlignment="1">
      <alignment horizontal="center" vertical="center" wrapText="1"/>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11" fillId="0" borderId="11" xfId="0" applyFont="1" applyBorder="1" applyAlignment="1">
      <alignment horizontal="center" vertical="center" wrapText="1"/>
    </xf>
    <xf numFmtId="0" fontId="0" fillId="0" borderId="11" xfId="0" applyBorder="1" applyAlignment="1">
      <alignment horizontal="center" vertical="center" wrapText="1"/>
    </xf>
    <xf numFmtId="0" fontId="0" fillId="0" borderId="18" xfId="0" applyBorder="1" applyAlignment="1">
      <alignment horizontal="center" vertical="center" wrapText="1"/>
    </xf>
    <xf numFmtId="0" fontId="3" fillId="0" borderId="43" xfId="0" applyFont="1" applyBorder="1" applyAlignment="1">
      <alignment vertical="justify" wrapText="1"/>
    </xf>
    <xf numFmtId="0" fontId="3" fillId="0" borderId="11" xfId="0" applyFont="1" applyBorder="1" applyAlignment="1">
      <alignment vertical="justify"/>
    </xf>
    <xf numFmtId="0" fontId="3" fillId="0" borderId="3" xfId="0" applyFont="1" applyBorder="1" applyAlignment="1">
      <alignment vertical="justify"/>
    </xf>
    <xf numFmtId="0" fontId="9" fillId="0" borderId="12" xfId="0" applyFont="1" applyBorder="1" applyAlignment="1">
      <alignment horizontal="center" vertical="center" wrapText="1"/>
    </xf>
    <xf numFmtId="0" fontId="9" fillId="0" borderId="16" xfId="0" applyFont="1" applyBorder="1" applyAlignment="1">
      <alignment horizontal="center" vertical="center" wrapText="1"/>
    </xf>
    <xf numFmtId="0" fontId="2" fillId="0" borderId="45" xfId="0" applyFont="1" applyBorder="1" applyAlignment="1">
      <alignment horizontal="center" vertical="center" wrapText="1"/>
    </xf>
    <xf numFmtId="0" fontId="9" fillId="2" borderId="44" xfId="0" applyFont="1" applyFill="1" applyBorder="1" applyAlignment="1">
      <alignment horizontal="center" vertical="center" wrapText="1"/>
    </xf>
    <xf numFmtId="0" fontId="0" fillId="0" borderId="8" xfId="0" applyBorder="1"/>
    <xf numFmtId="0" fontId="3" fillId="0" borderId="34" xfId="0" applyFont="1" applyBorder="1" applyAlignment="1">
      <alignment horizontal="left" vertical="center" wrapText="1"/>
    </xf>
    <xf numFmtId="0" fontId="0" fillId="0" borderId="35" xfId="0" applyBorder="1" applyAlignment="1">
      <alignment horizontal="left" vertical="center" wrapText="1"/>
    </xf>
    <xf numFmtId="0" fontId="2" fillId="0" borderId="0" xfId="0" applyFont="1" applyAlignment="1">
      <alignment horizontal="center" vertical="center"/>
    </xf>
    <xf numFmtId="0" fontId="2" fillId="0" borderId="6" xfId="0" applyFont="1" applyBorder="1" applyAlignment="1">
      <alignment horizontal="center" vertical="center"/>
    </xf>
    <xf numFmtId="0" fontId="21" fillId="0" borderId="5" xfId="0" applyFont="1" applyBorder="1" applyAlignment="1">
      <alignment horizontal="right" vertical="top" wrapText="1"/>
    </xf>
    <xf numFmtId="0" fontId="0" fillId="0" borderId="5" xfId="0" applyBorder="1" applyAlignment="1">
      <alignment vertical="top" wrapText="1"/>
    </xf>
    <xf numFmtId="0" fontId="0" fillId="0" borderId="5" xfId="0" applyBorder="1"/>
    <xf numFmtId="0" fontId="4" fillId="0" borderId="49" xfId="0" applyFont="1" applyBorder="1" applyAlignment="1">
      <alignment horizontal="center" vertical="center" wrapText="1"/>
    </xf>
    <xf numFmtId="0" fontId="0" fillId="0" borderId="54" xfId="0" applyBorder="1" applyAlignment="1">
      <alignment horizontal="center" vertical="center" wrapText="1"/>
    </xf>
    <xf numFmtId="0" fontId="8" fillId="0" borderId="4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42"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3" xfId="0" applyFont="1" applyBorder="1" applyAlignment="1">
      <alignment horizontal="center" vertical="center" wrapText="1"/>
    </xf>
    <xf numFmtId="0" fontId="9" fillId="0" borderId="38" xfId="0" applyFont="1" applyBorder="1" applyAlignment="1">
      <alignment horizontal="center" vertical="justify" wrapText="1"/>
    </xf>
    <xf numFmtId="0" fontId="9" fillId="0" borderId="17" xfId="0" applyFont="1" applyBorder="1" applyAlignment="1">
      <alignment horizontal="center" vertical="justify" wrapText="1"/>
    </xf>
    <xf numFmtId="0" fontId="0" fillId="0" borderId="39" xfId="0" applyBorder="1" applyAlignment="1">
      <alignment horizontal="center" wrapText="1"/>
    </xf>
    <xf numFmtId="0" fontId="0" fillId="0" borderId="15" xfId="0" applyBorder="1" applyAlignment="1">
      <alignment horizontal="center" wrapText="1"/>
    </xf>
    <xf numFmtId="0" fontId="3" fillId="0" borderId="2" xfId="0" applyFont="1" applyBorder="1" applyAlignment="1">
      <alignment horizontal="center" vertical="top" wrapText="1"/>
    </xf>
    <xf numFmtId="0" fontId="3" fillId="0" borderId="13" xfId="0" applyFont="1" applyBorder="1" applyAlignment="1">
      <alignment horizontal="center" vertical="top" wrapText="1"/>
    </xf>
    <xf numFmtId="0" fontId="3" fillId="0" borderId="43" xfId="0" applyFont="1" applyBorder="1" applyAlignment="1">
      <alignment horizontal="center" vertical="top" wrapText="1"/>
    </xf>
    <xf numFmtId="0" fontId="3" fillId="0" borderId="11" xfId="0" applyFont="1" applyBorder="1" applyAlignment="1">
      <alignment horizontal="center" vertical="top" wrapText="1"/>
    </xf>
    <xf numFmtId="0" fontId="4" fillId="2" borderId="39"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3" fillId="0" borderId="3" xfId="0" applyFont="1" applyBorder="1" applyAlignment="1">
      <alignment horizontal="center" vertical="top" wrapText="1"/>
    </xf>
    <xf numFmtId="0" fontId="5" fillId="0" borderId="43" xfId="0" applyFont="1" applyBorder="1" applyAlignment="1">
      <alignment vertical="center" wrapText="1"/>
    </xf>
    <xf numFmtId="0" fontId="5" fillId="0" borderId="11" xfId="0" applyFont="1" applyBorder="1" applyAlignment="1">
      <alignment vertical="center" wrapText="1"/>
    </xf>
    <xf numFmtId="0" fontId="5" fillId="0" borderId="3" xfId="0" applyFont="1" applyBorder="1" applyAlignment="1">
      <alignment vertical="center" wrapText="1"/>
    </xf>
    <xf numFmtId="0" fontId="1" fillId="0" borderId="43" xfId="0" applyFont="1" applyBorder="1" applyAlignment="1">
      <alignment horizontal="center" vertical="top" wrapText="1"/>
    </xf>
    <xf numFmtId="0" fontId="1" fillId="0" borderId="11" xfId="0" applyFont="1" applyBorder="1" applyAlignment="1">
      <alignment horizontal="center" vertical="top" wrapText="1"/>
    </xf>
    <xf numFmtId="0" fontId="4" fillId="2" borderId="15" xfId="0" applyFont="1" applyFill="1" applyBorder="1" applyAlignment="1">
      <alignment horizontal="center" vertical="center" wrapText="1"/>
    </xf>
    <xf numFmtId="0" fontId="13" fillId="0" borderId="43" xfId="0" applyFont="1" applyBorder="1" applyAlignment="1">
      <alignment horizontal="center" vertical="top" wrapText="1"/>
    </xf>
    <xf numFmtId="0" fontId="13" fillId="0" borderId="11" xfId="0" applyFont="1" applyBorder="1" applyAlignment="1">
      <alignment horizontal="center" vertical="top" wrapText="1"/>
    </xf>
    <xf numFmtId="0" fontId="13" fillId="0" borderId="5" xfId="0" applyFont="1" applyBorder="1" applyAlignment="1">
      <alignment horizontal="center" vertical="top" wrapText="1"/>
    </xf>
    <xf numFmtId="0" fontId="3" fillId="0" borderId="43" xfId="0" applyFont="1" applyBorder="1" applyAlignment="1">
      <alignment vertical="top" wrapText="1"/>
    </xf>
    <xf numFmtId="0" fontId="3" fillId="0" borderId="3"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3193C-16A0-4E3F-8E21-84A5A10E616E}">
  <dimension ref="A1:I102"/>
  <sheetViews>
    <sheetView tabSelected="1" view="pageBreakPreview" topLeftCell="A75" zoomScale="110" zoomScaleNormal="110" zoomScaleSheetLayoutView="110" workbookViewId="0">
      <selection activeCell="D71" sqref="D71"/>
    </sheetView>
  </sheetViews>
  <sheetFormatPr defaultColWidth="11.42578125" defaultRowHeight="12" x14ac:dyDescent="0.2"/>
  <cols>
    <col min="1" max="1" width="5.140625" style="12" bestFit="1" customWidth="1"/>
    <col min="2" max="2" width="35.28515625" style="13" customWidth="1"/>
    <col min="3" max="3" width="36" style="13" customWidth="1"/>
    <col min="4" max="4" width="36.28515625" style="13" customWidth="1"/>
    <col min="5" max="5" width="11.140625" style="8" customWidth="1"/>
    <col min="6" max="8" width="10.7109375" style="8" customWidth="1"/>
    <col min="9" max="9" width="12" style="8" customWidth="1"/>
    <col min="10" max="16384" width="11.42578125" style="8"/>
  </cols>
  <sheetData>
    <row r="1" spans="1:9" ht="18" customHeight="1" thickBot="1" x14ac:dyDescent="0.25">
      <c r="A1" s="124" t="s">
        <v>50</v>
      </c>
      <c r="B1" s="124"/>
      <c r="C1" s="124"/>
      <c r="D1" s="124"/>
      <c r="E1" s="124"/>
      <c r="F1" s="124"/>
      <c r="G1" s="124"/>
      <c r="H1" s="124"/>
      <c r="I1" s="124"/>
    </row>
    <row r="2" spans="1:9" s="12" customFormat="1" ht="23.25" customHeight="1" x14ac:dyDescent="0.2">
      <c r="A2" s="160" t="s">
        <v>14</v>
      </c>
      <c r="B2" s="161"/>
      <c r="C2" s="162"/>
      <c r="D2" s="163"/>
      <c r="E2" s="166" t="s">
        <v>21</v>
      </c>
      <c r="F2" s="168" t="s">
        <v>1</v>
      </c>
      <c r="G2" s="169"/>
      <c r="H2" s="169"/>
      <c r="I2" s="170"/>
    </row>
    <row r="3" spans="1:9" s="12" customFormat="1" ht="44.25" customHeight="1" x14ac:dyDescent="0.2">
      <c r="A3" s="164" t="s">
        <v>22</v>
      </c>
      <c r="B3" s="165"/>
      <c r="C3" s="77" t="s">
        <v>52</v>
      </c>
      <c r="D3" s="78" t="s">
        <v>46</v>
      </c>
      <c r="E3" s="167"/>
      <c r="F3" s="79" t="s">
        <v>10</v>
      </c>
      <c r="G3" s="80" t="s">
        <v>11</v>
      </c>
      <c r="H3" s="80" t="s">
        <v>12</v>
      </c>
      <c r="I3" s="89" t="s">
        <v>13</v>
      </c>
    </row>
    <row r="4" spans="1:9" ht="40.5" customHeight="1" x14ac:dyDescent="0.2">
      <c r="A4" s="171" t="s">
        <v>100</v>
      </c>
      <c r="B4" s="172"/>
      <c r="C4" s="172"/>
      <c r="D4" s="172"/>
      <c r="E4" s="172"/>
      <c r="F4" s="172"/>
      <c r="G4" s="172"/>
      <c r="H4" s="172"/>
      <c r="I4" s="173"/>
    </row>
    <row r="5" spans="1:9" s="11" customFormat="1" ht="51.6" customHeight="1" x14ac:dyDescent="0.2">
      <c r="A5" s="174">
        <v>1.1000000000000001</v>
      </c>
      <c r="B5" s="111" t="s">
        <v>121</v>
      </c>
      <c r="C5" s="127" t="s">
        <v>147</v>
      </c>
      <c r="D5" s="69" t="s">
        <v>110</v>
      </c>
      <c r="E5" s="70">
        <v>40</v>
      </c>
      <c r="F5" s="71"/>
      <c r="G5" s="71"/>
      <c r="H5" s="71"/>
      <c r="I5" s="85"/>
    </row>
    <row r="6" spans="1:9" s="11" customFormat="1" ht="51.6" customHeight="1" x14ac:dyDescent="0.2">
      <c r="A6" s="175"/>
      <c r="B6" s="112"/>
      <c r="C6" s="177"/>
      <c r="D6" s="66" t="s">
        <v>111</v>
      </c>
      <c r="E6" s="72">
        <f>E5*0.9</f>
        <v>36</v>
      </c>
      <c r="F6" s="73"/>
      <c r="G6" s="73"/>
      <c r="H6" s="73"/>
      <c r="I6" s="86"/>
    </row>
    <row r="7" spans="1:9" s="11" customFormat="1" ht="51.6" customHeight="1" x14ac:dyDescent="0.2">
      <c r="A7" s="175"/>
      <c r="B7" s="112"/>
      <c r="C7" s="177"/>
      <c r="D7" s="66" t="s">
        <v>112</v>
      </c>
      <c r="E7" s="72">
        <f>E5*0.7</f>
        <v>28</v>
      </c>
      <c r="F7" s="73"/>
      <c r="G7" s="73"/>
      <c r="H7" s="73"/>
      <c r="I7" s="86"/>
    </row>
    <row r="8" spans="1:9" s="11" customFormat="1" ht="51.6" customHeight="1" x14ac:dyDescent="0.2">
      <c r="A8" s="176"/>
      <c r="B8" s="135"/>
      <c r="C8" s="178"/>
      <c r="D8" s="67" t="s">
        <v>113</v>
      </c>
      <c r="E8" s="74" t="s">
        <v>54</v>
      </c>
      <c r="F8" s="75"/>
      <c r="G8" s="75"/>
      <c r="H8" s="75"/>
      <c r="I8" s="87"/>
    </row>
    <row r="9" spans="1:9" ht="29.45" customHeight="1" x14ac:dyDescent="0.2">
      <c r="A9" s="179">
        <v>1.2</v>
      </c>
      <c r="B9" s="111" t="s">
        <v>114</v>
      </c>
      <c r="C9" s="127" t="s">
        <v>119</v>
      </c>
      <c r="D9" s="69" t="s">
        <v>115</v>
      </c>
      <c r="E9" s="70">
        <v>40</v>
      </c>
      <c r="F9" s="71"/>
      <c r="G9" s="71"/>
      <c r="H9" s="71"/>
      <c r="I9" s="85"/>
    </row>
    <row r="10" spans="1:9" ht="29.45" customHeight="1" x14ac:dyDescent="0.2">
      <c r="A10" s="180"/>
      <c r="B10" s="195"/>
      <c r="C10" s="177"/>
      <c r="D10" s="66" t="s">
        <v>116</v>
      </c>
      <c r="E10" s="72">
        <f>E9*0.9</f>
        <v>36</v>
      </c>
      <c r="F10" s="73"/>
      <c r="G10" s="73"/>
      <c r="H10" s="73"/>
      <c r="I10" s="86"/>
    </row>
    <row r="11" spans="1:9" ht="29.45" customHeight="1" x14ac:dyDescent="0.2">
      <c r="A11" s="180"/>
      <c r="B11" s="195"/>
      <c r="C11" s="177"/>
      <c r="D11" s="66" t="s">
        <v>117</v>
      </c>
      <c r="E11" s="72">
        <f>E9*0.7</f>
        <v>28</v>
      </c>
      <c r="F11" s="73"/>
      <c r="G11" s="73"/>
      <c r="H11" s="73"/>
      <c r="I11" s="86"/>
    </row>
    <row r="12" spans="1:9" ht="29.45" customHeight="1" x14ac:dyDescent="0.2">
      <c r="A12" s="181"/>
      <c r="B12" s="196"/>
      <c r="C12" s="178"/>
      <c r="D12" s="67" t="s">
        <v>118</v>
      </c>
      <c r="E12" s="74" t="s">
        <v>54</v>
      </c>
      <c r="F12" s="75"/>
      <c r="G12" s="75"/>
      <c r="H12" s="75"/>
      <c r="I12" s="87"/>
    </row>
    <row r="13" spans="1:9" ht="33.950000000000003" customHeight="1" x14ac:dyDescent="0.2">
      <c r="A13" s="179">
        <v>1.3</v>
      </c>
      <c r="B13" s="157" t="s">
        <v>106</v>
      </c>
      <c r="C13" s="127" t="s">
        <v>126</v>
      </c>
      <c r="D13" s="69" t="s">
        <v>102</v>
      </c>
      <c r="E13" s="70">
        <v>40</v>
      </c>
      <c r="F13" s="71"/>
      <c r="G13" s="71"/>
      <c r="H13" s="71"/>
      <c r="I13" s="85"/>
    </row>
    <row r="14" spans="1:9" ht="33.950000000000003" customHeight="1" x14ac:dyDescent="0.2">
      <c r="A14" s="180"/>
      <c r="B14" s="158"/>
      <c r="C14" s="128"/>
      <c r="D14" s="69" t="s">
        <v>103</v>
      </c>
      <c r="E14" s="72">
        <f>E13*0.7</f>
        <v>28</v>
      </c>
      <c r="F14" s="73"/>
      <c r="G14" s="73"/>
      <c r="H14" s="73"/>
      <c r="I14" s="86"/>
    </row>
    <row r="15" spans="1:9" ht="33.950000000000003" customHeight="1" x14ac:dyDescent="0.2">
      <c r="A15" s="180"/>
      <c r="B15" s="158"/>
      <c r="C15" s="128"/>
      <c r="D15" s="69" t="s">
        <v>104</v>
      </c>
      <c r="E15" s="72">
        <f>E13*0.4</f>
        <v>16</v>
      </c>
      <c r="F15" s="73"/>
      <c r="G15" s="73"/>
      <c r="H15" s="73"/>
      <c r="I15" s="86"/>
    </row>
    <row r="16" spans="1:9" ht="45.6" customHeight="1" x14ac:dyDescent="0.2">
      <c r="A16" s="181"/>
      <c r="B16" s="159"/>
      <c r="C16" s="129"/>
      <c r="D16" s="69" t="s">
        <v>105</v>
      </c>
      <c r="E16" s="74">
        <v>0</v>
      </c>
      <c r="F16" s="75"/>
      <c r="G16" s="75"/>
      <c r="H16" s="75"/>
      <c r="I16" s="87"/>
    </row>
    <row r="17" spans="1:9" ht="24.95" customHeight="1" x14ac:dyDescent="0.2">
      <c r="A17" s="174">
        <v>1.4</v>
      </c>
      <c r="B17" s="157" t="s">
        <v>107</v>
      </c>
      <c r="C17" s="127" t="s">
        <v>108</v>
      </c>
      <c r="D17" s="69" t="s">
        <v>58</v>
      </c>
      <c r="E17" s="70">
        <v>30</v>
      </c>
      <c r="F17" s="71"/>
      <c r="G17" s="71"/>
      <c r="H17" s="71"/>
      <c r="I17" s="85"/>
    </row>
    <row r="18" spans="1:9" ht="24.95" customHeight="1" x14ac:dyDescent="0.2">
      <c r="A18" s="175"/>
      <c r="B18" s="158"/>
      <c r="C18" s="128"/>
      <c r="D18" s="66" t="s">
        <v>57</v>
      </c>
      <c r="E18" s="72">
        <f>E17*0.9</f>
        <v>27</v>
      </c>
      <c r="F18" s="73"/>
      <c r="G18" s="73"/>
      <c r="H18" s="73"/>
      <c r="I18" s="86"/>
    </row>
    <row r="19" spans="1:9" ht="24.95" customHeight="1" x14ac:dyDescent="0.2">
      <c r="A19" s="175"/>
      <c r="B19" s="158"/>
      <c r="C19" s="128"/>
      <c r="D19" s="66" t="s">
        <v>56</v>
      </c>
      <c r="E19" s="72">
        <f>E17*0.7</f>
        <v>21</v>
      </c>
      <c r="F19" s="73"/>
      <c r="G19" s="73"/>
      <c r="H19" s="73"/>
      <c r="I19" s="86"/>
    </row>
    <row r="20" spans="1:9" ht="24.95" customHeight="1" x14ac:dyDescent="0.2">
      <c r="A20" s="175"/>
      <c r="B20" s="158"/>
      <c r="C20" s="128"/>
      <c r="D20" s="66" t="s">
        <v>55</v>
      </c>
      <c r="E20" s="72">
        <f>E17*0.4</f>
        <v>12</v>
      </c>
      <c r="F20" s="73"/>
      <c r="G20" s="73"/>
      <c r="H20" s="73"/>
      <c r="I20" s="86"/>
    </row>
    <row r="21" spans="1:9" ht="24.95" customHeight="1" thickBot="1" x14ac:dyDescent="0.25">
      <c r="A21" s="176"/>
      <c r="B21" s="159"/>
      <c r="C21" s="129"/>
      <c r="D21" s="67" t="s">
        <v>59</v>
      </c>
      <c r="E21" s="72">
        <v>0</v>
      </c>
      <c r="F21" s="73"/>
      <c r="G21" s="73"/>
      <c r="H21" s="73"/>
      <c r="I21" s="86"/>
    </row>
    <row r="22" spans="1:9" ht="42.75" customHeight="1" thickBot="1" x14ac:dyDescent="0.25">
      <c r="A22" s="90"/>
      <c r="B22" s="91" t="s">
        <v>39</v>
      </c>
      <c r="C22" s="92"/>
      <c r="D22" s="92"/>
      <c r="E22" s="17">
        <f>E5+E9+E13+E17</f>
        <v>150</v>
      </c>
      <c r="F22" s="59">
        <f>SUM(F5:F21)</f>
        <v>0</v>
      </c>
      <c r="G22" s="59">
        <f>SUM(G5:G21)</f>
        <v>0</v>
      </c>
      <c r="H22" s="59">
        <f>SUM(H5:H21)</f>
        <v>0</v>
      </c>
      <c r="I22" s="59">
        <f>SUM(I5:I21)</f>
        <v>0</v>
      </c>
    </row>
    <row r="23" spans="1:9" s="12" customFormat="1" ht="23.25" customHeight="1" x14ac:dyDescent="0.2">
      <c r="A23" s="143" t="s">
        <v>0</v>
      </c>
      <c r="B23" s="144"/>
      <c r="C23" s="145"/>
      <c r="D23" s="146"/>
      <c r="E23" s="136" t="s">
        <v>21</v>
      </c>
      <c r="F23" s="136" t="s">
        <v>1</v>
      </c>
      <c r="G23" s="136"/>
      <c r="H23" s="136"/>
      <c r="I23" s="137"/>
    </row>
    <row r="24" spans="1:9" s="12" customFormat="1" ht="27" customHeight="1" x14ac:dyDescent="0.2">
      <c r="A24" s="142" t="s">
        <v>22</v>
      </c>
      <c r="B24" s="141"/>
      <c r="C24" s="68" t="s">
        <v>53</v>
      </c>
      <c r="D24" s="68" t="s">
        <v>24</v>
      </c>
      <c r="E24" s="141"/>
      <c r="F24" s="68" t="s">
        <v>10</v>
      </c>
      <c r="G24" s="68" t="s">
        <v>11</v>
      </c>
      <c r="H24" s="68" t="s">
        <v>12</v>
      </c>
      <c r="I24" s="84" t="s">
        <v>13</v>
      </c>
    </row>
    <row r="25" spans="1:9" ht="33.75" customHeight="1" x14ac:dyDescent="0.2">
      <c r="A25" s="147" t="s">
        <v>43</v>
      </c>
      <c r="B25" s="148"/>
      <c r="C25" s="148"/>
      <c r="D25" s="148"/>
      <c r="E25" s="148"/>
      <c r="F25" s="148"/>
      <c r="G25" s="148"/>
      <c r="H25" s="148"/>
      <c r="I25" s="149"/>
    </row>
    <row r="26" spans="1:9" ht="36.950000000000003" customHeight="1" x14ac:dyDescent="0.2">
      <c r="A26" s="130" t="s">
        <v>2</v>
      </c>
      <c r="B26" s="111" t="s">
        <v>127</v>
      </c>
      <c r="C26" s="138" t="s">
        <v>148</v>
      </c>
      <c r="D26" s="69" t="s">
        <v>16</v>
      </c>
      <c r="E26" s="70">
        <v>90</v>
      </c>
      <c r="F26" s="71"/>
      <c r="G26" s="71"/>
      <c r="H26" s="71"/>
      <c r="I26" s="85"/>
    </row>
    <row r="27" spans="1:9" ht="36.950000000000003" customHeight="1" x14ac:dyDescent="0.2">
      <c r="A27" s="131"/>
      <c r="B27" s="112"/>
      <c r="C27" s="139"/>
      <c r="D27" s="66" t="s">
        <v>15</v>
      </c>
      <c r="E27" s="72">
        <f>E26*0.9</f>
        <v>81</v>
      </c>
      <c r="F27" s="73"/>
      <c r="G27" s="73"/>
      <c r="H27" s="73"/>
      <c r="I27" s="86"/>
    </row>
    <row r="28" spans="1:9" ht="36.950000000000003" customHeight="1" x14ac:dyDescent="0.2">
      <c r="A28" s="131"/>
      <c r="B28" s="112"/>
      <c r="C28" s="139"/>
      <c r="D28" s="66" t="s">
        <v>47</v>
      </c>
      <c r="E28" s="72">
        <f>E26*0.7</f>
        <v>62.999999999999993</v>
      </c>
      <c r="F28" s="73"/>
      <c r="G28" s="73"/>
      <c r="H28" s="73"/>
      <c r="I28" s="86"/>
    </row>
    <row r="29" spans="1:9" ht="36.950000000000003" customHeight="1" x14ac:dyDescent="0.2">
      <c r="A29" s="131"/>
      <c r="B29" s="112"/>
      <c r="C29" s="139"/>
      <c r="D29" s="66" t="s">
        <v>48</v>
      </c>
      <c r="E29" s="72">
        <f>E26*0.4</f>
        <v>36</v>
      </c>
      <c r="F29" s="73"/>
      <c r="G29" s="73"/>
      <c r="H29" s="73"/>
      <c r="I29" s="73"/>
    </row>
    <row r="30" spans="1:9" ht="36.950000000000003" customHeight="1" x14ac:dyDescent="0.2">
      <c r="A30" s="131"/>
      <c r="B30" s="112"/>
      <c r="C30" s="139"/>
      <c r="D30" s="66" t="s">
        <v>17</v>
      </c>
      <c r="E30" s="72">
        <f>E26*0.1</f>
        <v>9</v>
      </c>
      <c r="F30" s="73"/>
      <c r="G30" s="73"/>
      <c r="H30" s="73"/>
      <c r="I30" s="86"/>
    </row>
    <row r="31" spans="1:9" ht="36.950000000000003" customHeight="1" x14ac:dyDescent="0.2">
      <c r="A31" s="132"/>
      <c r="B31" s="135"/>
      <c r="C31" s="140"/>
      <c r="D31" s="67" t="s">
        <v>18</v>
      </c>
      <c r="E31" s="74">
        <v>0</v>
      </c>
      <c r="F31" s="75"/>
      <c r="G31" s="75"/>
      <c r="H31" s="75"/>
      <c r="I31" s="87"/>
    </row>
    <row r="32" spans="1:9" ht="36.950000000000003" customHeight="1" x14ac:dyDescent="0.2">
      <c r="A32" s="130" t="s">
        <v>3</v>
      </c>
      <c r="B32" s="111" t="s">
        <v>128</v>
      </c>
      <c r="C32" s="138" t="s">
        <v>60</v>
      </c>
      <c r="D32" s="69" t="s">
        <v>62</v>
      </c>
      <c r="E32" s="76">
        <v>90</v>
      </c>
      <c r="F32" s="73"/>
      <c r="G32" s="73"/>
      <c r="H32" s="73"/>
      <c r="I32" s="86"/>
    </row>
    <row r="33" spans="1:9" ht="36.950000000000003" customHeight="1" x14ac:dyDescent="0.2">
      <c r="A33" s="131"/>
      <c r="B33" s="112"/>
      <c r="C33" s="139"/>
      <c r="D33" s="66" t="s">
        <v>63</v>
      </c>
      <c r="E33" s="72">
        <f>E32*0.9</f>
        <v>81</v>
      </c>
      <c r="F33" s="73"/>
      <c r="G33" s="73"/>
      <c r="H33" s="73"/>
      <c r="I33" s="86"/>
    </row>
    <row r="34" spans="1:9" ht="36.950000000000003" customHeight="1" x14ac:dyDescent="0.2">
      <c r="A34" s="131"/>
      <c r="B34" s="112"/>
      <c r="C34" s="139"/>
      <c r="D34" s="66" t="s">
        <v>64</v>
      </c>
      <c r="E34" s="72">
        <f>E32*0.7</f>
        <v>62.999999999999993</v>
      </c>
      <c r="F34" s="73"/>
      <c r="G34" s="73"/>
      <c r="H34" s="73"/>
      <c r="I34" s="86"/>
    </row>
    <row r="35" spans="1:9" ht="36.950000000000003" customHeight="1" x14ac:dyDescent="0.2">
      <c r="A35" s="131"/>
      <c r="B35" s="112"/>
      <c r="C35" s="139"/>
      <c r="D35" s="66" t="s">
        <v>65</v>
      </c>
      <c r="E35" s="72">
        <f>E32*0.4</f>
        <v>36</v>
      </c>
      <c r="F35" s="73"/>
      <c r="G35" s="73"/>
      <c r="H35" s="73"/>
      <c r="I35" s="73"/>
    </row>
    <row r="36" spans="1:9" ht="36.950000000000003" customHeight="1" x14ac:dyDescent="0.2">
      <c r="A36" s="131"/>
      <c r="B36" s="112"/>
      <c r="C36" s="139"/>
      <c r="D36" s="66" t="s">
        <v>66</v>
      </c>
      <c r="E36" s="72">
        <f>E32*0.1</f>
        <v>9</v>
      </c>
      <c r="F36" s="73"/>
      <c r="G36" s="73"/>
      <c r="H36" s="73"/>
      <c r="I36" s="86"/>
    </row>
    <row r="37" spans="1:9" ht="36.950000000000003" customHeight="1" x14ac:dyDescent="0.2">
      <c r="A37" s="132"/>
      <c r="B37" s="135"/>
      <c r="C37" s="140"/>
      <c r="D37" s="37" t="s">
        <v>67</v>
      </c>
      <c r="E37" s="74">
        <v>0</v>
      </c>
      <c r="F37" s="75"/>
      <c r="G37" s="75"/>
      <c r="H37" s="75"/>
      <c r="I37" s="87"/>
    </row>
    <row r="38" spans="1:9" ht="36.950000000000003" customHeight="1" x14ac:dyDescent="0.2">
      <c r="A38" s="130" t="s">
        <v>4</v>
      </c>
      <c r="B38" s="111" t="s">
        <v>129</v>
      </c>
      <c r="C38" s="127" t="s">
        <v>120</v>
      </c>
      <c r="D38" s="69" t="s">
        <v>68</v>
      </c>
      <c r="E38" s="70">
        <v>40</v>
      </c>
      <c r="F38" s="71"/>
      <c r="G38" s="71"/>
      <c r="H38" s="71"/>
      <c r="I38" s="85"/>
    </row>
    <row r="39" spans="1:9" ht="25.5" x14ac:dyDescent="0.2">
      <c r="A39" s="131"/>
      <c r="B39" s="112"/>
      <c r="C39" s="128"/>
      <c r="D39" s="66" t="s">
        <v>69</v>
      </c>
      <c r="E39" s="72">
        <f>E38*0.9</f>
        <v>36</v>
      </c>
      <c r="F39" s="73"/>
      <c r="G39" s="73"/>
      <c r="H39" s="73"/>
      <c r="I39" s="86"/>
    </row>
    <row r="40" spans="1:9" ht="36.950000000000003" customHeight="1" x14ac:dyDescent="0.2">
      <c r="A40" s="131"/>
      <c r="B40" s="112"/>
      <c r="C40" s="128"/>
      <c r="D40" s="66" t="s">
        <v>70</v>
      </c>
      <c r="E40" s="72">
        <f>E38*0.7</f>
        <v>28</v>
      </c>
      <c r="F40" s="73"/>
      <c r="G40" s="73"/>
      <c r="H40" s="73"/>
      <c r="I40" s="86"/>
    </row>
    <row r="41" spans="1:9" ht="36.950000000000003" customHeight="1" x14ac:dyDescent="0.2">
      <c r="A41" s="131"/>
      <c r="B41" s="112"/>
      <c r="C41" s="128"/>
      <c r="D41" s="66" t="s">
        <v>71</v>
      </c>
      <c r="E41" s="72">
        <f>E38*0.4</f>
        <v>16</v>
      </c>
      <c r="F41" s="73"/>
      <c r="G41" s="73"/>
      <c r="H41" s="73"/>
      <c r="I41" s="73"/>
    </row>
    <row r="42" spans="1:9" ht="36.950000000000003" customHeight="1" x14ac:dyDescent="0.2">
      <c r="A42" s="131"/>
      <c r="B42" s="112"/>
      <c r="C42" s="128"/>
      <c r="D42" s="66" t="s">
        <v>72</v>
      </c>
      <c r="E42" s="72">
        <f>E38*0.1</f>
        <v>4</v>
      </c>
      <c r="F42" s="73"/>
      <c r="G42" s="73"/>
      <c r="H42" s="73"/>
      <c r="I42" s="86"/>
    </row>
    <row r="43" spans="1:9" ht="36.950000000000003" customHeight="1" x14ac:dyDescent="0.2">
      <c r="A43" s="132"/>
      <c r="B43" s="135"/>
      <c r="C43" s="129"/>
      <c r="D43" s="67" t="s">
        <v>73</v>
      </c>
      <c r="E43" s="74">
        <v>0</v>
      </c>
      <c r="F43" s="75"/>
      <c r="G43" s="75"/>
      <c r="H43" s="75"/>
      <c r="I43" s="87"/>
    </row>
    <row r="44" spans="1:9" ht="36.950000000000003" customHeight="1" x14ac:dyDescent="0.2">
      <c r="A44" s="130" t="s">
        <v>19</v>
      </c>
      <c r="B44" s="111" t="s">
        <v>130</v>
      </c>
      <c r="C44" s="127" t="s">
        <v>61</v>
      </c>
      <c r="D44" s="69" t="s">
        <v>74</v>
      </c>
      <c r="E44" s="70">
        <v>50</v>
      </c>
      <c r="F44" s="71"/>
      <c r="G44" s="71"/>
      <c r="H44" s="71"/>
      <c r="I44" s="85"/>
    </row>
    <row r="45" spans="1:9" ht="36.950000000000003" customHeight="1" x14ac:dyDescent="0.2">
      <c r="A45" s="131"/>
      <c r="B45" s="112"/>
      <c r="C45" s="128"/>
      <c r="D45" s="66" t="s">
        <v>75</v>
      </c>
      <c r="E45" s="72">
        <f>E44*0.9</f>
        <v>45</v>
      </c>
      <c r="F45" s="73"/>
      <c r="G45" s="73"/>
      <c r="H45" s="73"/>
      <c r="I45" s="86"/>
    </row>
    <row r="46" spans="1:9" ht="36.950000000000003" customHeight="1" x14ac:dyDescent="0.2">
      <c r="A46" s="131"/>
      <c r="B46" s="112"/>
      <c r="C46" s="128"/>
      <c r="D46" s="66" t="s">
        <v>76</v>
      </c>
      <c r="E46" s="72">
        <f>E44*0.7</f>
        <v>35</v>
      </c>
      <c r="F46" s="73"/>
      <c r="G46" s="73"/>
      <c r="H46" s="73"/>
      <c r="I46" s="86"/>
    </row>
    <row r="47" spans="1:9" ht="36.950000000000003" customHeight="1" x14ac:dyDescent="0.2">
      <c r="A47" s="131"/>
      <c r="B47" s="112"/>
      <c r="C47" s="128"/>
      <c r="D47" s="66" t="s">
        <v>77</v>
      </c>
      <c r="E47" s="72">
        <f>E44*0.4</f>
        <v>20</v>
      </c>
      <c r="F47" s="73"/>
      <c r="G47" s="73"/>
      <c r="H47" s="73"/>
      <c r="I47" s="73"/>
    </row>
    <row r="48" spans="1:9" ht="36.950000000000003" customHeight="1" x14ac:dyDescent="0.2">
      <c r="A48" s="131"/>
      <c r="B48" s="112"/>
      <c r="C48" s="128"/>
      <c r="D48" s="66" t="s">
        <v>78</v>
      </c>
      <c r="E48" s="72">
        <f>E44*0.1</f>
        <v>5</v>
      </c>
      <c r="F48" s="73"/>
      <c r="G48" s="73"/>
      <c r="H48" s="73"/>
      <c r="I48" s="86"/>
    </row>
    <row r="49" spans="1:9" ht="36.950000000000003" customHeight="1" x14ac:dyDescent="0.2">
      <c r="A49" s="132"/>
      <c r="B49" s="135"/>
      <c r="C49" s="129"/>
      <c r="D49" s="67" t="s">
        <v>79</v>
      </c>
      <c r="E49" s="74">
        <v>0</v>
      </c>
      <c r="F49" s="73"/>
      <c r="G49" s="73"/>
      <c r="H49" s="73"/>
      <c r="I49" s="86"/>
    </row>
    <row r="50" spans="1:9" ht="36.950000000000003" customHeight="1" x14ac:dyDescent="0.2">
      <c r="A50" s="130">
        <v>2.5</v>
      </c>
      <c r="B50" s="111" t="s">
        <v>131</v>
      </c>
      <c r="C50" s="127" t="s">
        <v>132</v>
      </c>
      <c r="D50" s="69" t="s">
        <v>80</v>
      </c>
      <c r="E50" s="70">
        <v>50</v>
      </c>
      <c r="F50" s="71"/>
      <c r="G50" s="71"/>
      <c r="H50" s="71"/>
      <c r="I50" s="85"/>
    </row>
    <row r="51" spans="1:9" ht="36.950000000000003" customHeight="1" x14ac:dyDescent="0.2">
      <c r="A51" s="131"/>
      <c r="B51" s="112"/>
      <c r="C51" s="128"/>
      <c r="D51" s="66" t="s">
        <v>81</v>
      </c>
      <c r="E51" s="72">
        <f>E50*0.9</f>
        <v>45</v>
      </c>
      <c r="F51" s="73"/>
      <c r="G51" s="73"/>
      <c r="H51" s="73"/>
      <c r="I51" s="86"/>
    </row>
    <row r="52" spans="1:9" ht="36.950000000000003" customHeight="1" x14ac:dyDescent="0.2">
      <c r="A52" s="131"/>
      <c r="B52" s="112"/>
      <c r="C52" s="128"/>
      <c r="D52" s="66" t="s">
        <v>82</v>
      </c>
      <c r="E52" s="72">
        <f>E50*0.7</f>
        <v>35</v>
      </c>
      <c r="F52" s="73"/>
      <c r="G52" s="73"/>
      <c r="H52" s="73"/>
      <c r="I52" s="86"/>
    </row>
    <row r="53" spans="1:9" ht="36.950000000000003" customHeight="1" x14ac:dyDescent="0.2">
      <c r="A53" s="131"/>
      <c r="B53" s="112"/>
      <c r="C53" s="128"/>
      <c r="D53" s="66" t="s">
        <v>83</v>
      </c>
      <c r="E53" s="72">
        <f>E50*0.4</f>
        <v>20</v>
      </c>
      <c r="F53" s="73"/>
      <c r="G53" s="73"/>
      <c r="H53" s="73"/>
      <c r="I53" s="73"/>
    </row>
    <row r="54" spans="1:9" ht="36.950000000000003" customHeight="1" x14ac:dyDescent="0.2">
      <c r="A54" s="131"/>
      <c r="B54" s="112"/>
      <c r="C54" s="128"/>
      <c r="D54" s="66" t="s">
        <v>84</v>
      </c>
      <c r="E54" s="72">
        <f>E50*0.1</f>
        <v>5</v>
      </c>
      <c r="F54" s="73"/>
      <c r="G54" s="73"/>
      <c r="H54" s="73"/>
      <c r="I54" s="86"/>
    </row>
    <row r="55" spans="1:9" ht="36.950000000000003" customHeight="1" x14ac:dyDescent="0.2">
      <c r="A55" s="132"/>
      <c r="B55" s="135"/>
      <c r="C55" s="129"/>
      <c r="D55" s="67" t="s">
        <v>85</v>
      </c>
      <c r="E55" s="74">
        <v>0</v>
      </c>
      <c r="F55" s="73"/>
      <c r="G55" s="73"/>
      <c r="H55" s="73"/>
      <c r="I55" s="86"/>
    </row>
    <row r="56" spans="1:9" ht="36.950000000000003" customHeight="1" x14ac:dyDescent="0.2">
      <c r="A56" s="130">
        <v>2.6</v>
      </c>
      <c r="B56" s="111" t="s">
        <v>133</v>
      </c>
      <c r="C56" s="127" t="s">
        <v>134</v>
      </c>
      <c r="D56" s="69" t="s">
        <v>86</v>
      </c>
      <c r="E56" s="70">
        <v>30</v>
      </c>
      <c r="F56" s="71"/>
      <c r="G56" s="71"/>
      <c r="H56" s="71"/>
      <c r="I56" s="85"/>
    </row>
    <row r="57" spans="1:9" ht="36.950000000000003" customHeight="1" x14ac:dyDescent="0.2">
      <c r="A57" s="131"/>
      <c r="B57" s="112"/>
      <c r="C57" s="128"/>
      <c r="D57" s="66" t="s">
        <v>87</v>
      </c>
      <c r="E57" s="72">
        <f>E56*0.9</f>
        <v>27</v>
      </c>
      <c r="F57" s="73"/>
      <c r="G57" s="73"/>
      <c r="H57" s="73"/>
      <c r="I57" s="86"/>
    </row>
    <row r="58" spans="1:9" ht="36.950000000000003" customHeight="1" x14ac:dyDescent="0.2">
      <c r="A58" s="131"/>
      <c r="B58" s="112"/>
      <c r="C58" s="128"/>
      <c r="D58" s="66" t="s">
        <v>88</v>
      </c>
      <c r="E58" s="72">
        <f>E56*0.7</f>
        <v>21</v>
      </c>
      <c r="F58" s="73"/>
      <c r="G58" s="73"/>
      <c r="H58" s="73"/>
      <c r="I58" s="86"/>
    </row>
    <row r="59" spans="1:9" ht="36.950000000000003" customHeight="1" x14ac:dyDescent="0.2">
      <c r="A59" s="131"/>
      <c r="B59" s="112"/>
      <c r="C59" s="128"/>
      <c r="D59" s="66" t="s">
        <v>89</v>
      </c>
      <c r="E59" s="72">
        <f>E56*0.4</f>
        <v>12</v>
      </c>
      <c r="F59" s="73"/>
      <c r="G59" s="73"/>
      <c r="H59" s="73"/>
      <c r="I59" s="73"/>
    </row>
    <row r="60" spans="1:9" ht="36.950000000000003" customHeight="1" x14ac:dyDescent="0.2">
      <c r="A60" s="131"/>
      <c r="B60" s="112"/>
      <c r="C60" s="128"/>
      <c r="D60" s="66" t="s">
        <v>90</v>
      </c>
      <c r="E60" s="72">
        <f>E56*0.1</f>
        <v>3</v>
      </c>
      <c r="F60" s="73"/>
      <c r="G60" s="73"/>
      <c r="H60" s="73"/>
      <c r="I60" s="86"/>
    </row>
    <row r="61" spans="1:9" ht="36.950000000000003" customHeight="1" x14ac:dyDescent="0.2">
      <c r="A61" s="132"/>
      <c r="B61" s="135"/>
      <c r="C61" s="129"/>
      <c r="D61" s="67" t="s">
        <v>91</v>
      </c>
      <c r="E61" s="74">
        <v>0</v>
      </c>
      <c r="F61" s="73"/>
      <c r="G61" s="73"/>
      <c r="H61" s="73"/>
      <c r="I61" s="86"/>
    </row>
    <row r="62" spans="1:9" ht="36.950000000000003" customHeight="1" x14ac:dyDescent="0.2">
      <c r="A62" s="130">
        <v>2.7</v>
      </c>
      <c r="B62" s="111" t="s">
        <v>109</v>
      </c>
      <c r="C62" s="127" t="s">
        <v>135</v>
      </c>
      <c r="D62" s="66" t="s">
        <v>122</v>
      </c>
      <c r="E62" s="76">
        <v>50</v>
      </c>
      <c r="F62" s="71"/>
      <c r="G62" s="71"/>
      <c r="H62" s="71"/>
      <c r="I62" s="85"/>
    </row>
    <row r="63" spans="1:9" ht="36.950000000000003" customHeight="1" x14ac:dyDescent="0.2">
      <c r="A63" s="131"/>
      <c r="B63" s="112"/>
      <c r="C63" s="128"/>
      <c r="D63" s="66" t="s">
        <v>123</v>
      </c>
      <c r="E63" s="72">
        <f>E62*0.6</f>
        <v>30</v>
      </c>
      <c r="F63" s="73"/>
      <c r="G63" s="73"/>
      <c r="H63" s="73"/>
      <c r="I63" s="73"/>
    </row>
    <row r="64" spans="1:9" ht="36.950000000000003" customHeight="1" x14ac:dyDescent="0.2">
      <c r="A64" s="131"/>
      <c r="B64" s="112"/>
      <c r="C64" s="128"/>
      <c r="D64" s="66" t="s">
        <v>125</v>
      </c>
      <c r="E64" s="72">
        <f>E62*0.4</f>
        <v>20</v>
      </c>
      <c r="F64" s="73"/>
      <c r="G64" s="73"/>
      <c r="H64" s="73"/>
      <c r="I64" s="73"/>
    </row>
    <row r="65" spans="1:9" ht="53.1" customHeight="1" thickBot="1" x14ac:dyDescent="0.25">
      <c r="A65" s="132"/>
      <c r="B65" s="135"/>
      <c r="C65" s="129"/>
      <c r="D65" s="67" t="s">
        <v>124</v>
      </c>
      <c r="E65" s="74">
        <v>0</v>
      </c>
      <c r="F65" s="73"/>
      <c r="G65" s="73"/>
      <c r="H65" s="73"/>
      <c r="I65" s="86"/>
    </row>
    <row r="66" spans="1:9" ht="18.75" customHeight="1" thickBot="1" x14ac:dyDescent="0.25">
      <c r="A66" s="133" t="s">
        <v>38</v>
      </c>
      <c r="B66" s="134"/>
      <c r="C66" s="134"/>
      <c r="D66" s="88"/>
      <c r="E66" s="17">
        <f>E26+E32+E38+E44+E50+E56+E62</f>
        <v>400</v>
      </c>
      <c r="F66" s="48">
        <f>SUM(F27:F65)</f>
        <v>0</v>
      </c>
      <c r="G66" s="48">
        <f>SUM(G27:G65)</f>
        <v>0</v>
      </c>
      <c r="H66" s="48">
        <f>SUM(H27:H65)</f>
        <v>0</v>
      </c>
      <c r="I66" s="48">
        <f>SUM(I27:I65)</f>
        <v>0</v>
      </c>
    </row>
    <row r="67" spans="1:9" s="12" customFormat="1" ht="23.25" customHeight="1" x14ac:dyDescent="0.2">
      <c r="A67" s="160" t="s">
        <v>20</v>
      </c>
      <c r="B67" s="161"/>
      <c r="C67" s="162"/>
      <c r="D67" s="163"/>
      <c r="E67" s="202" t="s">
        <v>21</v>
      </c>
      <c r="F67" s="204" t="s">
        <v>1</v>
      </c>
      <c r="G67" s="205"/>
      <c r="H67" s="205"/>
      <c r="I67" s="206"/>
    </row>
    <row r="68" spans="1:9" s="12" customFormat="1" ht="27" customHeight="1" x14ac:dyDescent="0.2">
      <c r="A68" s="207" t="s">
        <v>22</v>
      </c>
      <c r="B68" s="208"/>
      <c r="C68" s="10" t="s">
        <v>23</v>
      </c>
      <c r="D68" s="9" t="s">
        <v>24</v>
      </c>
      <c r="E68" s="203"/>
      <c r="F68" s="10" t="s">
        <v>10</v>
      </c>
      <c r="G68" s="9" t="s">
        <v>11</v>
      </c>
      <c r="H68" s="9" t="s">
        <v>12</v>
      </c>
      <c r="I68" s="81" t="s">
        <v>13</v>
      </c>
    </row>
    <row r="69" spans="1:9" ht="27" customHeight="1" thickBot="1" x14ac:dyDescent="0.25">
      <c r="A69" s="147" t="s">
        <v>101</v>
      </c>
      <c r="B69" s="148"/>
      <c r="C69" s="148"/>
      <c r="D69" s="148"/>
      <c r="E69" s="148"/>
      <c r="F69" s="148"/>
      <c r="G69" s="148"/>
      <c r="H69" s="148"/>
      <c r="I69" s="149"/>
    </row>
    <row r="70" spans="1:9" s="11" customFormat="1" ht="26.25" customHeight="1" x14ac:dyDescent="0.2">
      <c r="A70" s="119" t="s">
        <v>138</v>
      </c>
      <c r="B70" s="120"/>
      <c r="C70" s="120"/>
      <c r="D70" s="120"/>
      <c r="E70" s="46"/>
      <c r="F70" s="121"/>
      <c r="G70" s="122"/>
      <c r="H70" s="122"/>
      <c r="I70" s="123"/>
    </row>
    <row r="71" spans="1:9" ht="153.94999999999999" customHeight="1" x14ac:dyDescent="0.2">
      <c r="A71" s="93">
        <v>3.1</v>
      </c>
      <c r="B71" s="106" t="s">
        <v>139</v>
      </c>
      <c r="C71" s="93" t="s">
        <v>149</v>
      </c>
      <c r="D71" s="94" t="s">
        <v>137</v>
      </c>
      <c r="E71" s="95"/>
      <c r="F71" s="200"/>
      <c r="G71" s="154"/>
      <c r="H71" s="154"/>
      <c r="I71" s="201"/>
    </row>
    <row r="72" spans="1:9" ht="18" customHeight="1" x14ac:dyDescent="0.2">
      <c r="A72" s="117">
        <v>3.2</v>
      </c>
      <c r="B72" s="115" t="s">
        <v>140</v>
      </c>
      <c r="C72" s="126" t="s">
        <v>136</v>
      </c>
      <c r="D72" s="125" t="s">
        <v>92</v>
      </c>
      <c r="E72" s="152">
        <v>50</v>
      </c>
      <c r="F72" s="153"/>
      <c r="G72" s="153"/>
      <c r="H72" s="153"/>
      <c r="I72" s="150"/>
    </row>
    <row r="73" spans="1:9" ht="18" customHeight="1" x14ac:dyDescent="0.2">
      <c r="A73" s="117"/>
      <c r="B73" s="115"/>
      <c r="C73" s="126"/>
      <c r="D73" s="125"/>
      <c r="E73" s="152"/>
      <c r="F73" s="154"/>
      <c r="G73" s="154"/>
      <c r="H73" s="154"/>
      <c r="I73" s="151"/>
    </row>
    <row r="74" spans="1:9" ht="18" customHeight="1" x14ac:dyDescent="0.2">
      <c r="A74" s="117"/>
      <c r="B74" s="115"/>
      <c r="C74" s="126"/>
      <c r="D74" s="125"/>
      <c r="E74" s="152"/>
      <c r="F74" s="154"/>
      <c r="G74" s="154"/>
      <c r="H74" s="154"/>
      <c r="I74" s="151"/>
    </row>
    <row r="75" spans="1:9" ht="18" customHeight="1" x14ac:dyDescent="0.2">
      <c r="A75" s="117"/>
      <c r="B75" s="115"/>
      <c r="C75" s="126"/>
      <c r="D75" s="125"/>
      <c r="E75" s="152"/>
      <c r="F75" s="154"/>
      <c r="G75" s="154"/>
      <c r="H75" s="154"/>
      <c r="I75" s="151"/>
    </row>
    <row r="76" spans="1:9" ht="18" customHeight="1" x14ac:dyDescent="0.2">
      <c r="A76" s="117"/>
      <c r="B76" s="115"/>
      <c r="C76" s="126"/>
      <c r="D76" s="125"/>
      <c r="E76" s="152"/>
      <c r="F76" s="154"/>
      <c r="G76" s="154"/>
      <c r="H76" s="154"/>
      <c r="I76" s="151"/>
    </row>
    <row r="77" spans="1:9" s="11" customFormat="1" ht="18" customHeight="1" x14ac:dyDescent="0.2">
      <c r="A77" s="117">
        <v>3.3</v>
      </c>
      <c r="B77" s="115" t="s">
        <v>141</v>
      </c>
      <c r="C77" s="126" t="s">
        <v>142</v>
      </c>
      <c r="D77" s="96" t="s">
        <v>34</v>
      </c>
      <c r="E77" s="95">
        <v>50</v>
      </c>
      <c r="F77" s="97"/>
      <c r="G77" s="97"/>
      <c r="H77" s="97"/>
      <c r="I77" s="98"/>
    </row>
    <row r="78" spans="1:9" s="11" customFormat="1" ht="18" customHeight="1" x14ac:dyDescent="0.2">
      <c r="A78" s="117"/>
      <c r="B78" s="115"/>
      <c r="C78" s="126"/>
      <c r="D78" s="96" t="s">
        <v>36</v>
      </c>
      <c r="E78" s="99">
        <f>E77*0.9</f>
        <v>45</v>
      </c>
      <c r="F78" s="100"/>
      <c r="G78" s="100"/>
      <c r="H78" s="100"/>
      <c r="I78" s="101"/>
    </row>
    <row r="79" spans="1:9" s="11" customFormat="1" ht="18" customHeight="1" x14ac:dyDescent="0.2">
      <c r="A79" s="117"/>
      <c r="B79" s="115"/>
      <c r="C79" s="126"/>
      <c r="D79" s="96" t="s">
        <v>35</v>
      </c>
      <c r="E79" s="99">
        <f>E77*0.7</f>
        <v>35</v>
      </c>
      <c r="F79" s="100"/>
      <c r="G79" s="100"/>
      <c r="H79" s="100"/>
      <c r="I79" s="101"/>
    </row>
    <row r="80" spans="1:9" s="11" customFormat="1" ht="18" customHeight="1" x14ac:dyDescent="0.2">
      <c r="A80" s="117"/>
      <c r="B80" s="115"/>
      <c r="C80" s="126"/>
      <c r="D80" s="96" t="s">
        <v>37</v>
      </c>
      <c r="E80" s="99">
        <f>E77*0.4</f>
        <v>20</v>
      </c>
      <c r="F80" s="100"/>
      <c r="G80" s="100"/>
      <c r="H80" s="100"/>
      <c r="I80" s="100"/>
    </row>
    <row r="81" spans="1:9" s="11" customFormat="1" ht="18" customHeight="1" thickBot="1" x14ac:dyDescent="0.25">
      <c r="A81" s="118"/>
      <c r="B81" s="116"/>
      <c r="C81" s="190"/>
      <c r="D81" s="102" t="s">
        <v>25</v>
      </c>
      <c r="E81" s="103">
        <v>0</v>
      </c>
      <c r="F81" s="104"/>
      <c r="G81" s="104"/>
      <c r="H81" s="104"/>
      <c r="I81" s="105"/>
    </row>
    <row r="82" spans="1:9" ht="16.5" customHeight="1" thickBot="1" x14ac:dyDescent="0.25">
      <c r="A82" s="155" t="s">
        <v>97</v>
      </c>
      <c r="B82" s="156"/>
      <c r="C82" s="60"/>
      <c r="D82" s="61"/>
      <c r="E82" s="62">
        <f>E72+E77</f>
        <v>100</v>
      </c>
      <c r="F82" s="63">
        <f>SUM(F72:F81)</f>
        <v>0</v>
      </c>
      <c r="G82" s="64">
        <f>SUM(G72:G81)</f>
        <v>0</v>
      </c>
      <c r="H82" s="63">
        <f>SUM(H72:H81)</f>
        <v>0</v>
      </c>
      <c r="I82" s="65">
        <f>SUM(I72:I81)</f>
        <v>0</v>
      </c>
    </row>
    <row r="83" spans="1:9" s="11" customFormat="1" ht="26.25" customHeight="1" x14ac:dyDescent="0.2">
      <c r="A83" s="193" t="s">
        <v>98</v>
      </c>
      <c r="B83" s="194"/>
      <c r="C83" s="194"/>
      <c r="D83" s="194"/>
      <c r="E83" s="25"/>
      <c r="F83" s="182"/>
      <c r="G83" s="183"/>
      <c r="H83" s="183"/>
      <c r="I83" s="184"/>
    </row>
    <row r="84" spans="1:9" s="11" customFormat="1" ht="20.45" customHeight="1" x14ac:dyDescent="0.2">
      <c r="A84" s="107">
        <v>3.4</v>
      </c>
      <c r="B84" s="111" t="s">
        <v>143</v>
      </c>
      <c r="C84" s="111" t="s">
        <v>146</v>
      </c>
      <c r="D84" s="69" t="s">
        <v>95</v>
      </c>
      <c r="E84" s="14">
        <v>30</v>
      </c>
      <c r="F84" s="19"/>
      <c r="G84" s="19"/>
      <c r="H84" s="19"/>
      <c r="I84" s="82"/>
    </row>
    <row r="85" spans="1:9" s="11" customFormat="1" ht="20.45" customHeight="1" x14ac:dyDescent="0.2">
      <c r="A85" s="108"/>
      <c r="B85" s="112"/>
      <c r="C85" s="112"/>
      <c r="D85" s="66" t="s">
        <v>94</v>
      </c>
      <c r="E85" s="15">
        <v>27</v>
      </c>
      <c r="F85" s="73"/>
      <c r="G85" s="73"/>
      <c r="H85" s="73"/>
      <c r="I85" s="86"/>
    </row>
    <row r="86" spans="1:9" s="11" customFormat="1" ht="20.45" customHeight="1" x14ac:dyDescent="0.2">
      <c r="A86" s="108"/>
      <c r="B86" s="112"/>
      <c r="C86" s="112"/>
      <c r="D86" s="66" t="s">
        <v>93</v>
      </c>
      <c r="E86" s="15">
        <v>21</v>
      </c>
      <c r="F86" s="73"/>
      <c r="G86" s="73"/>
      <c r="H86" s="73"/>
      <c r="I86" s="86"/>
    </row>
    <row r="87" spans="1:9" s="11" customFormat="1" ht="20.45" customHeight="1" x14ac:dyDescent="0.2">
      <c r="A87" s="108"/>
      <c r="B87" s="112"/>
      <c r="C87" s="112"/>
      <c r="D87" s="66" t="s">
        <v>96</v>
      </c>
      <c r="E87" s="15">
        <v>12</v>
      </c>
      <c r="F87" s="73"/>
      <c r="G87" s="73"/>
      <c r="H87" s="73"/>
      <c r="I87" s="73"/>
    </row>
    <row r="88" spans="1:9" s="11" customFormat="1" ht="20.45" customHeight="1" x14ac:dyDescent="0.2">
      <c r="A88" s="108"/>
      <c r="B88" s="112"/>
      <c r="C88" s="112"/>
      <c r="D88" s="67" t="s">
        <v>25</v>
      </c>
      <c r="E88" s="16">
        <v>0</v>
      </c>
      <c r="F88" s="18"/>
      <c r="G88" s="18"/>
      <c r="H88" s="18"/>
      <c r="I88" s="83"/>
    </row>
    <row r="89" spans="1:9" s="11" customFormat="1" ht="32.450000000000003" customHeight="1" x14ac:dyDescent="0.2">
      <c r="A89" s="109">
        <v>3.5</v>
      </c>
      <c r="B89" s="112" t="s">
        <v>144</v>
      </c>
      <c r="C89" s="111" t="s">
        <v>145</v>
      </c>
      <c r="D89" s="69" t="s">
        <v>93</v>
      </c>
      <c r="E89" s="14">
        <v>20</v>
      </c>
      <c r="F89" s="73"/>
      <c r="G89" s="73"/>
      <c r="H89" s="73"/>
      <c r="I89" s="86"/>
    </row>
    <row r="90" spans="1:9" s="11" customFormat="1" ht="32.450000000000003" customHeight="1" x14ac:dyDescent="0.2">
      <c r="A90" s="109"/>
      <c r="B90" s="113"/>
      <c r="C90" s="112"/>
      <c r="D90" s="66" t="s">
        <v>96</v>
      </c>
      <c r="E90" s="15">
        <v>7</v>
      </c>
      <c r="F90" s="73"/>
      <c r="G90" s="73"/>
      <c r="H90" s="73"/>
      <c r="I90" s="86"/>
    </row>
    <row r="91" spans="1:9" s="11" customFormat="1" ht="32.450000000000003" customHeight="1" thickBot="1" x14ac:dyDescent="0.25">
      <c r="A91" s="110"/>
      <c r="B91" s="114"/>
      <c r="C91" s="135"/>
      <c r="D91" s="67" t="s">
        <v>25</v>
      </c>
      <c r="E91" s="16">
        <v>0</v>
      </c>
      <c r="F91" s="73"/>
      <c r="G91" s="73"/>
      <c r="H91" s="73"/>
      <c r="I91" s="73"/>
    </row>
    <row r="92" spans="1:9" ht="16.5" customHeight="1" thickBot="1" x14ac:dyDescent="0.25">
      <c r="A92" s="155" t="s">
        <v>99</v>
      </c>
      <c r="B92" s="156"/>
      <c r="C92" s="60"/>
      <c r="D92" s="61"/>
      <c r="E92" s="62">
        <f>E84+E89</f>
        <v>50</v>
      </c>
      <c r="F92" s="63">
        <f>SUM(F84:F91)</f>
        <v>0</v>
      </c>
      <c r="G92" s="64">
        <f>SUM(G84:G91)</f>
        <v>0</v>
      </c>
      <c r="H92" s="63">
        <f>SUM(H84:H91)</f>
        <v>0</v>
      </c>
      <c r="I92" s="65">
        <f>SUM(I84:I91)</f>
        <v>0</v>
      </c>
    </row>
    <row r="93" spans="1:9" ht="16.5" customHeight="1" thickBot="1" x14ac:dyDescent="0.25">
      <c r="A93" s="188" t="s">
        <v>45</v>
      </c>
      <c r="B93" s="189"/>
      <c r="C93" s="51"/>
      <c r="D93" s="52"/>
      <c r="E93" s="26">
        <f>E92+E82</f>
        <v>150</v>
      </c>
      <c r="F93" s="48">
        <f>F92+F82</f>
        <v>0</v>
      </c>
      <c r="G93" s="49">
        <f>G92+G82</f>
        <v>0</v>
      </c>
      <c r="H93" s="48">
        <f>H92+H82</f>
        <v>0</v>
      </c>
      <c r="I93" s="50">
        <f>I92+I82</f>
        <v>0</v>
      </c>
    </row>
    <row r="94" spans="1:9" ht="24.75" customHeight="1" thickBot="1" x14ac:dyDescent="0.25">
      <c r="A94" s="191" t="s">
        <v>8</v>
      </c>
      <c r="B94" s="192"/>
      <c r="C94" s="22"/>
      <c r="D94" s="23"/>
      <c r="E94" s="24">
        <f>E93+E66+E22</f>
        <v>700</v>
      </c>
      <c r="F94" s="27">
        <f>F93+F66+F22</f>
        <v>0</v>
      </c>
      <c r="G94" s="27">
        <f>G93+G66+G22</f>
        <v>0</v>
      </c>
      <c r="H94" s="27">
        <f>H93+H66+H22</f>
        <v>0</v>
      </c>
      <c r="I94" s="28">
        <f>I93+I66+I22</f>
        <v>0</v>
      </c>
    </row>
    <row r="95" spans="1:9" ht="15" customHeight="1" x14ac:dyDescent="0.2">
      <c r="A95" s="45"/>
      <c r="B95"/>
      <c r="C95" s="45"/>
      <c r="D95" s="45"/>
      <c r="E95" s="45"/>
      <c r="F95" s="44"/>
      <c r="G95" s="44"/>
      <c r="H95" s="44"/>
      <c r="I95" s="44"/>
    </row>
    <row r="96" spans="1:9" ht="58.5" customHeight="1" x14ac:dyDescent="0.2">
      <c r="A96" s="185" t="s">
        <v>49</v>
      </c>
      <c r="B96" s="186"/>
      <c r="C96" s="186"/>
      <c r="D96" s="186"/>
      <c r="E96" s="186"/>
      <c r="F96" s="186"/>
      <c r="G96" s="187"/>
      <c r="H96" s="44"/>
      <c r="I96" s="44"/>
    </row>
    <row r="98" spans="2:9" x14ac:dyDescent="0.2">
      <c r="B98" s="55" t="s">
        <v>40</v>
      </c>
    </row>
    <row r="99" spans="2:9" x14ac:dyDescent="0.2">
      <c r="B99" s="55" t="s">
        <v>41</v>
      </c>
    </row>
    <row r="100" spans="2:9" x14ac:dyDescent="0.2">
      <c r="B100" s="55" t="s">
        <v>42</v>
      </c>
    </row>
    <row r="101" spans="2:9" x14ac:dyDescent="0.2">
      <c r="B101" s="55"/>
    </row>
    <row r="102" spans="2:9" ht="12.75" x14ac:dyDescent="0.2">
      <c r="C102" s="197" t="s">
        <v>51</v>
      </c>
      <c r="D102" s="198"/>
      <c r="E102" s="198"/>
      <c r="F102" s="198"/>
      <c r="G102" s="198"/>
      <c r="H102" s="198"/>
      <c r="I102" s="199"/>
    </row>
  </sheetData>
  <mergeCells count="79">
    <mergeCell ref="C102:I102"/>
    <mergeCell ref="F71:I71"/>
    <mergeCell ref="E67:E68"/>
    <mergeCell ref="F67:I67"/>
    <mergeCell ref="A68:B68"/>
    <mergeCell ref="H72:H76"/>
    <mergeCell ref="A96:G96"/>
    <mergeCell ref="A93:B93"/>
    <mergeCell ref="C77:C81"/>
    <mergeCell ref="A94:B94"/>
    <mergeCell ref="A92:B92"/>
    <mergeCell ref="C89:C91"/>
    <mergeCell ref="A83:D83"/>
    <mergeCell ref="C13:C16"/>
    <mergeCell ref="A25:I25"/>
    <mergeCell ref="A13:A16"/>
    <mergeCell ref="A9:A12"/>
    <mergeCell ref="F83:I83"/>
    <mergeCell ref="B9:B12"/>
    <mergeCell ref="C9:C12"/>
    <mergeCell ref="B17:B21"/>
    <mergeCell ref="C17:C21"/>
    <mergeCell ref="B13:B16"/>
    <mergeCell ref="F72:F76"/>
    <mergeCell ref="A67:D67"/>
    <mergeCell ref="A3:B3"/>
    <mergeCell ref="E2:E3"/>
    <mergeCell ref="F2:I2"/>
    <mergeCell ref="A4:I4"/>
    <mergeCell ref="A2:D2"/>
    <mergeCell ref="A5:A8"/>
    <mergeCell ref="B5:B8"/>
    <mergeCell ref="C5:C8"/>
    <mergeCell ref="A17:A21"/>
    <mergeCell ref="B26:B31"/>
    <mergeCell ref="B32:B37"/>
    <mergeCell ref="C32:C37"/>
    <mergeCell ref="A26:A31"/>
    <mergeCell ref="C84:C88"/>
    <mergeCell ref="A56:A61"/>
    <mergeCell ref="A69:I69"/>
    <mergeCell ref="I72:I76"/>
    <mergeCell ref="E72:E76"/>
    <mergeCell ref="G72:G76"/>
    <mergeCell ref="A82:B82"/>
    <mergeCell ref="C62:C65"/>
    <mergeCell ref="A62:A65"/>
    <mergeCell ref="B62:B65"/>
    <mergeCell ref="C44:C49"/>
    <mergeCell ref="F23:I23"/>
    <mergeCell ref="C26:C31"/>
    <mergeCell ref="E23:E24"/>
    <mergeCell ref="A24:B24"/>
    <mergeCell ref="A23:D23"/>
    <mergeCell ref="A32:A37"/>
    <mergeCell ref="A70:D70"/>
    <mergeCell ref="F70:I70"/>
    <mergeCell ref="A1:I1"/>
    <mergeCell ref="D72:D76"/>
    <mergeCell ref="C72:C76"/>
    <mergeCell ref="C50:C55"/>
    <mergeCell ref="A44:A49"/>
    <mergeCell ref="C38:C43"/>
    <mergeCell ref="A66:C66"/>
    <mergeCell ref="A50:A55"/>
    <mergeCell ref="B50:B55"/>
    <mergeCell ref="A38:A43"/>
    <mergeCell ref="B38:B43"/>
    <mergeCell ref="B56:B61"/>
    <mergeCell ref="C56:C61"/>
    <mergeCell ref="B44:B49"/>
    <mergeCell ref="A84:A88"/>
    <mergeCell ref="A89:A91"/>
    <mergeCell ref="B84:B88"/>
    <mergeCell ref="B89:B91"/>
    <mergeCell ref="B72:B76"/>
    <mergeCell ref="B77:B81"/>
    <mergeCell ref="A72:A76"/>
    <mergeCell ref="A77:A81"/>
  </mergeCells>
  <phoneticPr fontId="0" type="noConversion"/>
  <pageMargins left="0.51181102362204722" right="0.23622047244094491" top="0.6692913385826772" bottom="0.51181102362204722" header="0.51181102362204722" footer="0.27559055118110237"/>
  <pageSetup scale="53" fitToHeight="0" orientation="landscape" r:id="rId1"/>
  <headerFooter alignWithMargins="0">
    <oddHeader>&amp;CRFP EVALUATION GRID - SAMPLE (BFM/FPC)</oddHeader>
    <oddFooter>&amp;C&amp;P&amp;R&amp;8Form AM 10-11 (October 2012)</oddFooter>
  </headerFooter>
  <rowBreaks count="3" manualBreakCount="3">
    <brk id="22" max="16383" man="1"/>
    <brk id="49" max="8" man="1"/>
    <brk id="6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1F4B7-166A-4EC7-B55D-68B89BA32E3A}">
  <dimension ref="A2:G27"/>
  <sheetViews>
    <sheetView view="pageBreakPreview" zoomScaleNormal="100" workbookViewId="0">
      <selection activeCell="F20" sqref="F20"/>
    </sheetView>
  </sheetViews>
  <sheetFormatPr defaultColWidth="11.42578125" defaultRowHeight="12.75" x14ac:dyDescent="0.2"/>
  <cols>
    <col min="1" max="1" width="11.42578125" style="1" customWidth="1"/>
    <col min="2" max="2" width="37.85546875" customWidth="1"/>
    <col min="3" max="3" width="10.7109375" customWidth="1"/>
    <col min="4" max="4" width="15.5703125" customWidth="1"/>
    <col min="5" max="5" width="16.7109375" customWidth="1"/>
    <col min="6" max="6" width="16.42578125" customWidth="1"/>
    <col min="7" max="7" width="14.28515625" customWidth="1"/>
  </cols>
  <sheetData>
    <row r="2" spans="1:7" s="2" customFormat="1" ht="12.75" customHeight="1" x14ac:dyDescent="0.2">
      <c r="A2" s="209" t="s">
        <v>27</v>
      </c>
      <c r="B2" s="210"/>
      <c r="C2" s="213" t="s">
        <v>5</v>
      </c>
      <c r="D2" s="215" t="s">
        <v>1</v>
      </c>
      <c r="E2" s="216"/>
      <c r="F2" s="216"/>
      <c r="G2" s="30"/>
    </row>
    <row r="3" spans="1:7" s="2" customFormat="1" ht="25.5" x14ac:dyDescent="0.2">
      <c r="A3" s="211"/>
      <c r="B3" s="212"/>
      <c r="C3" s="214"/>
      <c r="D3" s="29" t="s">
        <v>10</v>
      </c>
      <c r="E3" s="29" t="s">
        <v>11</v>
      </c>
      <c r="F3" s="29" t="s">
        <v>12</v>
      </c>
      <c r="G3" s="20" t="s">
        <v>13</v>
      </c>
    </row>
    <row r="4" spans="1:7" ht="33.75" customHeight="1" x14ac:dyDescent="0.2">
      <c r="A4" s="217" t="s">
        <v>6</v>
      </c>
      <c r="B4" s="218"/>
      <c r="C4" s="218"/>
      <c r="D4" s="218"/>
      <c r="E4" s="218"/>
      <c r="F4" s="218"/>
      <c r="G4" s="31"/>
    </row>
    <row r="5" spans="1:7" ht="15.75" x14ac:dyDescent="0.2">
      <c r="A5" s="225"/>
      <c r="B5" s="226"/>
      <c r="C5" s="226"/>
      <c r="D5" s="226"/>
      <c r="E5" s="226"/>
      <c r="F5" s="226"/>
    </row>
    <row r="6" spans="1:7" s="5" customFormat="1" ht="21.75" customHeight="1" x14ac:dyDescent="0.2">
      <c r="A6" s="7" t="s">
        <v>7</v>
      </c>
      <c r="B6" s="7" t="s">
        <v>9</v>
      </c>
      <c r="C6" s="56"/>
      <c r="D6" s="57"/>
      <c r="E6" s="58"/>
      <c r="F6" s="57"/>
      <c r="G6" s="32"/>
    </row>
    <row r="7" spans="1:7" ht="12.75" customHeight="1" thickBot="1" x14ac:dyDescent="0.25">
      <c r="A7" s="3"/>
      <c r="B7" s="4"/>
      <c r="C7" s="3"/>
      <c r="D7" s="21"/>
      <c r="E7" s="21"/>
      <c r="F7" s="21"/>
    </row>
    <row r="8" spans="1:7" s="5" customFormat="1" ht="24.75" customHeight="1" thickBot="1" x14ac:dyDescent="0.25">
      <c r="A8" s="219" t="s">
        <v>28</v>
      </c>
      <c r="B8" s="220"/>
      <c r="C8" s="6">
        <v>300</v>
      </c>
      <c r="D8" s="47" t="e">
        <f>E6/D6*300</f>
        <v>#DIV/0!</v>
      </c>
      <c r="E8" s="47" t="e">
        <f>F6/E6*300</f>
        <v>#DIV/0!</v>
      </c>
      <c r="F8" s="47" t="e">
        <f>E6/F6*300</f>
        <v>#DIV/0!</v>
      </c>
      <c r="G8" s="33" t="e">
        <f>H6/G6*300</f>
        <v>#DIV/0!</v>
      </c>
    </row>
    <row r="10" spans="1:7" s="5" customFormat="1" ht="125.25" customHeight="1" x14ac:dyDescent="0.2">
      <c r="A10" s="222" t="s">
        <v>26</v>
      </c>
      <c r="B10" s="223"/>
      <c r="C10" s="223"/>
      <c r="D10" s="223"/>
      <c r="E10" s="223"/>
      <c r="F10" s="223"/>
      <c r="G10" s="224"/>
    </row>
    <row r="12" spans="1:7" x14ac:dyDescent="0.2">
      <c r="A12" s="209" t="s">
        <v>44</v>
      </c>
      <c r="B12" s="210"/>
      <c r="C12" s="213" t="s">
        <v>5</v>
      </c>
      <c r="D12" s="215" t="s">
        <v>1</v>
      </c>
      <c r="E12" s="216"/>
      <c r="F12" s="216"/>
      <c r="G12" s="221"/>
    </row>
    <row r="13" spans="1:7" ht="25.5" x14ac:dyDescent="0.2">
      <c r="A13" s="211"/>
      <c r="B13" s="212"/>
      <c r="C13" s="214"/>
      <c r="D13" s="29" t="s">
        <v>10</v>
      </c>
      <c r="E13" s="34" t="s">
        <v>11</v>
      </c>
      <c r="F13" s="34" t="s">
        <v>12</v>
      </c>
      <c r="G13" s="34" t="s">
        <v>13</v>
      </c>
    </row>
    <row r="14" spans="1:7" ht="18" x14ac:dyDescent="0.2">
      <c r="A14" s="217" t="s">
        <v>29</v>
      </c>
      <c r="B14" s="218"/>
      <c r="C14" s="218"/>
      <c r="D14" s="218"/>
      <c r="E14" s="218"/>
      <c r="F14" s="218"/>
      <c r="G14" s="227"/>
    </row>
    <row r="15" spans="1:7" ht="15" x14ac:dyDescent="0.2">
      <c r="A15" s="228"/>
      <c r="B15" s="229"/>
      <c r="C15" s="229"/>
      <c r="D15" s="230"/>
      <c r="E15" s="230"/>
      <c r="F15" s="230"/>
      <c r="G15" s="230"/>
    </row>
    <row r="16" spans="1:7" ht="15" x14ac:dyDescent="0.2">
      <c r="A16" s="231" t="s">
        <v>30</v>
      </c>
      <c r="B16" s="232"/>
      <c r="C16" s="35">
        <v>700</v>
      </c>
      <c r="D16" s="53"/>
      <c r="E16" s="53"/>
      <c r="F16" s="53"/>
      <c r="G16" s="53"/>
    </row>
    <row r="17" spans="1:7" ht="14.25" x14ac:dyDescent="0.2">
      <c r="A17" s="36"/>
      <c r="B17" s="37"/>
      <c r="C17" s="38"/>
      <c r="D17" s="38"/>
      <c r="E17" s="38"/>
      <c r="F17" s="38"/>
      <c r="G17" s="38"/>
    </row>
    <row r="18" spans="1:7" ht="15" x14ac:dyDescent="0.2">
      <c r="A18" s="231" t="s">
        <v>31</v>
      </c>
      <c r="B18" s="232"/>
      <c r="C18" s="35">
        <v>300</v>
      </c>
      <c r="D18" s="54" t="e">
        <f>D8</f>
        <v>#DIV/0!</v>
      </c>
      <c r="E18" s="54" t="e">
        <f>E8</f>
        <v>#DIV/0!</v>
      </c>
      <c r="F18" s="54" t="e">
        <f>F8</f>
        <v>#DIV/0!</v>
      </c>
      <c r="G18" s="39" t="e">
        <f>G8</f>
        <v>#DIV/0!</v>
      </c>
    </row>
    <row r="19" spans="1:7" ht="13.5" thickBot="1" x14ac:dyDescent="0.25">
      <c r="A19" s="36"/>
      <c r="B19" s="37"/>
      <c r="C19" s="37"/>
      <c r="D19" s="37"/>
      <c r="E19" s="37"/>
      <c r="F19" s="37"/>
      <c r="G19" s="37"/>
    </row>
    <row r="20" spans="1:7" ht="16.5" thickBot="1" x14ac:dyDescent="0.25">
      <c r="A20" s="219" t="s">
        <v>32</v>
      </c>
      <c r="B20" s="220"/>
      <c r="C20" s="6">
        <v>1000</v>
      </c>
      <c r="D20" s="47" t="e">
        <f>SUM(D16:D19)</f>
        <v>#DIV/0!</v>
      </c>
      <c r="E20" s="47" t="e">
        <f>E16+E18</f>
        <v>#DIV/0!</v>
      </c>
      <c r="F20" s="47" t="e">
        <f>F16+F18</f>
        <v>#DIV/0!</v>
      </c>
      <c r="G20" s="40" t="e">
        <f>G16+G18</f>
        <v>#DIV/0!</v>
      </c>
    </row>
    <row r="21" spans="1:7" ht="15.75" thickBot="1" x14ac:dyDescent="0.25">
      <c r="A21" s="41"/>
      <c r="B21" s="41"/>
      <c r="C21" s="41"/>
      <c r="D21" s="41"/>
      <c r="E21" s="41"/>
      <c r="F21" s="41"/>
      <c r="G21" s="41"/>
    </row>
    <row r="22" spans="1:7" ht="16.5" thickBot="1" x14ac:dyDescent="0.25">
      <c r="A22" s="219" t="s">
        <v>33</v>
      </c>
      <c r="B22" s="220"/>
      <c r="C22" s="6"/>
      <c r="D22" s="42"/>
      <c r="E22" s="42"/>
      <c r="F22" s="42"/>
      <c r="G22" s="43"/>
    </row>
    <row r="23" spans="1:7" x14ac:dyDescent="0.2">
      <c r="A23" s="36"/>
      <c r="B23" s="37"/>
      <c r="C23" s="37"/>
      <c r="D23" s="37"/>
      <c r="E23" s="37"/>
      <c r="F23" s="37"/>
      <c r="G23" s="37"/>
    </row>
    <row r="25" spans="1:7" x14ac:dyDescent="0.2">
      <c r="B25" s="55" t="s">
        <v>40</v>
      </c>
    </row>
    <row r="26" spans="1:7" x14ac:dyDescent="0.2">
      <c r="B26" s="55" t="s">
        <v>41</v>
      </c>
    </row>
    <row r="27" spans="1:7" x14ac:dyDescent="0.2">
      <c r="B27" s="55" t="s">
        <v>42</v>
      </c>
    </row>
  </sheetData>
  <mergeCells count="16">
    <mergeCell ref="A20:B20"/>
    <mergeCell ref="A22:B22"/>
    <mergeCell ref="A14:G14"/>
    <mergeCell ref="A15:G15"/>
    <mergeCell ref="A16:B16"/>
    <mergeCell ref="A18:B18"/>
    <mergeCell ref="A12:B13"/>
    <mergeCell ref="C12:C13"/>
    <mergeCell ref="D12:G12"/>
    <mergeCell ref="A10:G10"/>
    <mergeCell ref="A5:F5"/>
    <mergeCell ref="A2:B3"/>
    <mergeCell ref="C2:C3"/>
    <mergeCell ref="D2:F2"/>
    <mergeCell ref="A4:F4"/>
    <mergeCell ref="A8:B8"/>
  </mergeCells>
  <phoneticPr fontId="0" type="noConversion"/>
  <pageMargins left="0.78740157499999996" right="0.78740157499999996" top="0.984251969" bottom="0.984251969" header="0.5" footer="0.5"/>
  <pageSetup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wizcomcontrollerfield xmlns="ef181bbd-bf89-4649-8838-d95f1aa15f78" xsi:nil="true"/>
    <_TypeOfContent xmlns="57310b51-66b6-478c-bc9b-54c34c4db0c7">Form</_TypeOfContent>
    <Note xmlns="ef181bbd-bf89-4649-8838-d95f1aa15f78" xsi:nil="true"/>
    <Title_ xmlns="ef181bbd-bf89-4649-8838-d95f1aa15f78">RFP Evaluation - SAMPLE</Title_>
    <_Section xmlns="57310b51-66b6-478c-bc9b-54c34c4db0c7" xsi:nil="true"/>
    <CircularType xmlns="ef181bbd-bf89-4649-8838-d95f1aa15f78" xsi:nil="true"/>
    <Reference xmlns="ef181bbd-bf89-4649-8838-d95f1aa15f78" xsi:nil="true"/>
    <FormOrder xmlns="ef181bbd-bf89-4649-8838-d95f1aa15f78">1012</FormOrder>
    <ManualReferences xmlns="ef181bbd-bf89-4649-8838-d95f1aa15f78">&lt;a title="AM Item 10.2" href="/sites/ADM-Manual/ManualDocumentsEn/Forms/Gallery.aspx?FilterType1=Lookup&amp;amp;FilterField1=_Section_x003A_NavId&amp;amp;FilterValue1=c10s2" target="_blank"&gt;AM Item 10.2&lt;/a&gt;&lt;br&gt;&lt;a title="AM Item 7.2" href="/sites/ADM-Manual/ManualDocumentsEn/Forms/Gallery.aspx?FilterType1=Lookup&amp;amp;FilterField1=_Section_x003A_NavId&amp;amp;FilterValue1=c7s2" target="_blank"&gt;AM Item 7.2&lt;/a&gt;&lt;br&gt;&lt;a title="AM Item 7.4" href="/sites/ADM-Manual/ManualDocumentsEn/Forms/Gallery.aspx?FilterType1=Lookup&amp;amp;FilterField1=_Section_x003A_NavId&amp;amp;FilterValue1=c7s4" target="_blank"&gt;AM Item 7.4&lt;/a&gt;</ManualReferences>
    <Category xmlns="ef181bbd-bf89-4649-8838-d95f1aa15f78">Procurement</Category>
    <Download xmlns="ef181bbd-bf89-4649-8838-d95f1aa15f78">Download file</Downloa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FormUrls xmlns="http://schemas.microsoft.com/sharepoint/v3/contenttype/forms/url">
  <Display>~site/SitePages/KWizCom/redirect.aspx?PageType=4</Display>
  <Edit>~site/SitePages/KWizCom/redirect.aspx?PageType=6</Edit>
  <New>~site/SitePages/KWizCom/redirect.aspx?PageType=8</New>
  <MobileDisplay>~site/SitePages/KWizCom/redirect.aspx?PageType=4</MobileDisplay>
  <MobileEdit>~site/SitePages/KWizCom/redirect.aspx?PageType=6</MobileEdit>
  <MobileNew>~site/SitePages/KWizCom/redirect.aspx?PageType=8</MobileNew>
  <NewComponentId>&amp;amp;amp;amp;amp;amp;amp;lt;FormUrls xmlns="http://schemas.microsoft.com/sharepoint/v3/contenttype/forms/url"&amp;amp;amp;amp;amp;amp;amp;gt;&amp;amp;amp;amp;amp;amp;amp;lt;Display&amp;amp;amp;amp;amp;amp;amp;gt;~site/SitePages/KWizCom/redirect.aspx?PageType=4&amp;amp;amp;amp;amp;amp;amp;lt;/Display&amp;amp;amp;amp;amp;amp;amp;gt;&amp;amp;amp;amp;amp;amp;amp;lt;Edit&amp;amp;amp;amp;amp;amp;amp;gt;~site/SitePages/KWizCom/redirect.aspx?PageType=6&amp;amp;amp;amp;amp;amp;amp;lt;/Edit&amp;amp;amp;amp;amp;amp;amp;gt;&amp;amp;amp;amp;amp;amp;amp;lt;New&amp;amp;amp;amp;amp;amp;amp;gt;~site/SitePages/KWizCom/redirect.aspx?PageType=8&amp;amp;amp;amp;amp;amp;amp;lt;/New&amp;amp;amp;amp;amp;amp;amp;gt;&amp;amp;amp;amp;amp;amp;amp;lt;MobileDisplay&amp;amp;amp;amp;amp;amp;amp;gt;~site/SitePages/KWizCom/redirect.aspx?PageType=4&amp;amp;amp;amp;amp;amp;amp;lt;/MobileDisplay&amp;amp;amp;amp;amp;amp;amp;gt;&amp;amp;amp;amp;amp;amp;amp;lt;MobileEdit&amp;amp;amp;amp;amp;amp;amp;gt;~site/SitePages/KWizCom/redirect.aspx?PageType=6&amp;amp;amp;amp;amp;amp;amp;lt;/MobileEdit&amp;amp;amp;amp;amp;amp;amp;gt;&amp;amp;amp;amp;amp;amp;amp;lt;MobileNew&amp;amp;amp;amp;amp;amp;amp;gt;~site/SitePages/KWizCom/redirect.aspx?PageType=8&amp;amp;amp;amp;amp;amp;amp;lt;/MobileNew&amp;amp;amp;amp;amp;amp;amp;gt;&amp;amp;amp;amp;amp;amp;amp;lt;DisplayFormTarget&amp;amp;amp;amp;amp;amp;amp;gt;NewWindow&amp;amp;amp;amp;amp;amp;amp;lt;/DisplayFormTarget&amp;amp;amp;amp;amp;amp;amp;gt;&amp;amp;amp;amp;amp;amp;amp;lt;EditFormTarget&amp;amp;amp;amp;amp;amp;amp;gt;NewWindow&amp;amp;amp;amp;amp;amp;amp;lt;/EditFormTarget&amp;amp;amp;amp;amp;amp;amp;gt;&amp;amp;amp;amp;amp;amp;amp;lt;NewFormTarget&amp;amp;amp;amp;amp;amp;amp;gt;NewWindow&amp;amp;amp;amp;amp;amp;amp;lt;/NewFormTarget&amp;amp;amp;amp;amp;amp;amp;gt;&amp;amp;amp;amp;amp;amp;amp;lt;/FormUrls&amp;amp;amp;amp;amp;amp;amp;gt;</NewComponentId>
  <DisplayFormTarget>NewWindow</DisplayFormTarget>
  <EditFormTarget>NewWindow</EditFormTarget>
  <NewFormTarget>NewWindow</NewFormTarget>
</FormUrls>
</file>

<file path=customXml/item4.xml><?xml version="1.0" encoding="utf-8"?>
<ct:contentTypeSchema xmlns:ct="http://schemas.microsoft.com/office/2006/metadata/contentType" xmlns:ma="http://schemas.microsoft.com/office/2006/metadata/properties/metaAttributes" ct:_="" ma:_="" ma:contentTypeName="Document" ma:contentTypeID="0x0101002A632377889F2946A967399FD6E0DEF9" ma:contentTypeVersion="61" ma:contentTypeDescription="Create a new document." ma:contentTypeScope="" ma:versionID="cc5c2fad709e94e97b9e1d995e6a3a17">
  <xsd:schema xmlns:xsd="http://www.w3.org/2001/XMLSchema" xmlns:xs="http://www.w3.org/2001/XMLSchema" xmlns:p="http://schemas.microsoft.com/office/2006/metadata/properties" xmlns:ns2="57310b51-66b6-478c-bc9b-54c34c4db0c7" xmlns:ns3="ef181bbd-bf89-4649-8838-d95f1aa15f78" targetNamespace="http://schemas.microsoft.com/office/2006/metadata/properties" ma:root="true" ma:fieldsID="69b61cac17e7acf024e13fd32e2f95ee" ns2:_="" ns3:_="">
    <xsd:import namespace="57310b51-66b6-478c-bc9b-54c34c4db0c7"/>
    <xsd:import namespace="ef181bbd-bf89-4649-8838-d95f1aa15f78"/>
    <xsd:element name="properties">
      <xsd:complexType>
        <xsd:sequence>
          <xsd:element name="documentManagement">
            <xsd:complexType>
              <xsd:all>
                <xsd:element ref="ns2:_Section" minOccurs="0"/>
                <xsd:element ref="ns2:_Section_x003a_Chapter" minOccurs="0"/>
                <xsd:element ref="ns2:_Section_x003a_TextEn" minOccurs="0"/>
                <xsd:element ref="ns2:_Section_x003a_NavId" minOccurs="0"/>
                <xsd:element ref="ns3:MediaServiceMetadata" minOccurs="0"/>
                <xsd:element ref="ns3:MediaServiceFastMetadata" minOccurs="0"/>
                <xsd:element ref="ns3:_Section_x003a_DisplayNumeric" minOccurs="0"/>
                <xsd:element ref="ns2:_TypeOfContent" minOccurs="0"/>
                <xsd:element ref="ns3:MediaServiceAutoKeyPoints" minOccurs="0"/>
                <xsd:element ref="ns3:MediaServiceKeyPoints" minOccurs="0"/>
                <xsd:element ref="ns3:Category" minOccurs="0"/>
                <xsd:element ref="ns3:Download" minOccurs="0"/>
                <xsd:element ref="ns3:MediaServiceAutoTags" minOccurs="0"/>
                <xsd:element ref="ns3:MediaServiceGenerationTime" minOccurs="0"/>
                <xsd:element ref="ns3:MediaServiceEventHashCode" minOccurs="0"/>
                <xsd:element ref="ns3:_Section_x003a_SorterStr" minOccurs="0"/>
                <xsd:element ref="ns3:_Section_x003a_ChapterStrEn" minOccurs="0"/>
                <xsd:element ref="ns3:_Section_x003a_RootChapterEn" minOccurs="0"/>
                <xsd:element ref="ns3:Reference" minOccurs="0"/>
                <xsd:element ref="ns3:CircularType" minOccurs="0"/>
                <xsd:element ref="ns3:Note" minOccurs="0"/>
                <xsd:element ref="ns3:Title_" minOccurs="0"/>
                <xsd:element ref="ns3:ManualReferences" minOccurs="0"/>
                <xsd:element ref="ns3:kwizcomcontrollerfield" minOccurs="0"/>
                <xsd:element ref="ns3:_Section_x003a_RootChapterEnSort" minOccurs="0"/>
                <xsd:element ref="ns3:FormOr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310b51-66b6-478c-bc9b-54c34c4db0c7" elementFormDefault="qualified">
    <xsd:import namespace="http://schemas.microsoft.com/office/2006/documentManagement/types"/>
    <xsd:import namespace="http://schemas.microsoft.com/office/infopath/2007/PartnerControls"/>
    <xsd:element name="_Section" ma:index="8" nillable="true" ma:displayName="_Section" ma:description="Used for tagging documents into navigation areas." ma:indexed="true" ma:list="{984322d5-3a9f-4336-8a00-a0867acadcd4}" ma:internalName="_Section" ma:readOnly="false" ma:showField="Display_x0020_Name" ma:web="57310b51-66b6-478c-bc9b-54c34c4db0c7">
      <xsd:simpleType>
        <xsd:restriction base="dms:Lookup"/>
      </xsd:simpleType>
    </xsd:element>
    <xsd:element name="_Section_x003a_Chapter" ma:index="9" nillable="true" ma:displayName="_Section:Chapter" ma:list="{984322d5-3a9f-4336-8a00-a0867acadcd4}" ma:internalName="_Section_x003A_Chapter" ma:readOnly="true" ma:showField="Title" ma:web="57310b51-66b6-478c-bc9b-54c34c4db0c7">
      <xsd:simpleType>
        <xsd:restriction base="dms:Lookup"/>
      </xsd:simpleType>
    </xsd:element>
    <xsd:element name="_Section_x003a_TextEn" ma:index="10" nillable="true" ma:displayName="_Section:TextEn" ma:list="{984322d5-3a9f-4336-8a00-a0867acadcd4}" ma:internalName="_Section_x003A_TextEn" ma:readOnly="true" ma:showField="TextEn" ma:web="57310b51-66b6-478c-bc9b-54c34c4db0c7">
      <xsd:simpleType>
        <xsd:restriction base="dms:Lookup"/>
      </xsd:simpleType>
    </xsd:element>
    <xsd:element name="_Section_x003a_NavId" ma:index="11" nillable="true" ma:displayName="_Section:NavId" ma:list="{984322d5-3a9f-4336-8a00-a0867acadcd4}" ma:internalName="_Section_x003A_NavId" ma:readOnly="true" ma:showField="NavId" ma:web="57310b51-66b6-478c-bc9b-54c34c4db0c7">
      <xsd:simpleType>
        <xsd:restriction base="dms:Lookup"/>
      </xsd:simpleType>
    </xsd:element>
    <xsd:element name="_TypeOfContent" ma:index="15" nillable="true" ma:displayName="Type of Content" ma:format="Dropdown" ma:indexed="true" ma:internalName="_TypeOfContent">
      <xsd:simpleType>
        <xsd:restriction base="dms:Choice">
          <xsd:enumeration value="Circular"/>
          <xsd:enumeration value="Form"/>
          <xsd:enumeration value="Item/Appendix"/>
        </xsd:restriction>
      </xsd:simpleType>
    </xsd:element>
  </xsd:schema>
  <xsd:schema xmlns:xsd="http://www.w3.org/2001/XMLSchema" xmlns:xs="http://www.w3.org/2001/XMLSchema" xmlns:dms="http://schemas.microsoft.com/office/2006/documentManagement/types" xmlns:pc="http://schemas.microsoft.com/office/infopath/2007/PartnerControls" targetNamespace="ef181bbd-bf89-4649-8838-d95f1aa15f78"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_Section_x003a_DisplayNumeric" ma:index="14" nillable="true" ma:displayName="_Section:DisplayNumeric" ma:list="{984322d5-3a9f-4336-8a00-a0867acadcd4}" ma:internalName="_Section_x003a_DisplayNumeric" ma:readOnly="true" ma:showField="DisplayNumeric" ma:web="57310b51-66b6-478c-bc9b-54c34c4db0c7">
      <xsd:simpleType>
        <xsd:restriction base="dms:Lookup"/>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Category" ma:index="19" nillable="true" ma:displayName="Category" ma:format="Dropdown" ma:internalName="Category">
      <xsd:simpleType>
        <xsd:union memberTypes="dms:Text">
          <xsd:simpleType>
            <xsd:restriction base="dms:Choice">
              <xsd:enumeration value="Archives and records management"/>
              <xsd:enumeration value="Budget"/>
              <xsd:enumeration value="Conferences and Meetings"/>
              <xsd:enumeration value="Contracting"/>
              <xsd:enumeration value="Event management"/>
              <xsd:enumeration value="Finance"/>
              <xsd:enumeration value="Headquarters Services"/>
              <xsd:enumeration value="IT Systems"/>
              <xsd:enumeration value="Payroll"/>
              <xsd:enumeration value="Personnel"/>
              <xsd:enumeration value="Procurement"/>
              <xsd:enumeration value="Property"/>
              <xsd:enumeration value="Publications"/>
              <xsd:enumeration value="Temporary assistance contracts"/>
              <xsd:enumeration value="Translation and Document Production Services"/>
              <xsd:enumeration value="Travel"/>
              <xsd:enumeration value="UNESCO Library"/>
            </xsd:restriction>
          </xsd:simpleType>
        </xsd:union>
      </xsd:simpleType>
    </xsd:element>
    <xsd:element name="Download" ma:index="20" nillable="true" ma:displayName="Download" ma:default="Download file" ma:format="Dropdown" ma:internalName="Download">
      <xsd:simpleType>
        <xsd:restriction base="dms:Text">
          <xsd:maxLength value="255"/>
        </xsd:restriction>
      </xsd:simpleType>
    </xsd:element>
    <xsd:element name="MediaServiceAutoTags" ma:index="21" nillable="true" ma:displayName="Tags" ma:internalName="MediaServiceAutoTags"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_Section_x003a_SorterStr" ma:index="24" nillable="true" ma:displayName="_Section:SorterStr" ma:list="{984322d5-3a9f-4336-8a00-a0867acadcd4}" ma:internalName="_Section_x003a_SorterStr" ma:readOnly="true" ma:showField="SorterStr" ma:web="57310b51-66b6-478c-bc9b-54c34c4db0c7">
      <xsd:simpleType>
        <xsd:restriction base="dms:Lookup"/>
      </xsd:simpleType>
    </xsd:element>
    <xsd:element name="_Section_x003a_ChapterStrEn" ma:index="25" nillable="true" ma:displayName="_Section:ChapterStrEn" ma:list="{984322d5-3a9f-4336-8a00-a0867acadcd4}" ma:internalName="_Section_x003a_ChapterStrEn" ma:readOnly="true" ma:showField="ChapterStrEn" ma:web="57310b51-66b6-478c-bc9b-54c34c4db0c7">
      <xsd:simpleType>
        <xsd:restriction base="dms:Lookup"/>
      </xsd:simpleType>
    </xsd:element>
    <xsd:element name="_Section_x003a_RootChapterEn" ma:index="26" nillable="true" ma:displayName="_Section:RootChapterEn" ma:list="{984322d5-3a9f-4336-8a00-a0867acadcd4}" ma:internalName="_Section_x003a_RootChapterEn" ma:readOnly="true" ma:showField="RootChapterEn" ma:web="57310b51-66b6-478c-bc9b-54c34c4db0c7">
      <xsd:simpleType>
        <xsd:restriction base="dms:Lookup"/>
      </xsd:simpleType>
    </xsd:element>
    <xsd:element name="Reference" ma:index="27" nillable="true" ma:displayName="Reference" ma:internalName="Reference">
      <xsd:simpleType>
        <xsd:restriction base="dms:Text">
          <xsd:maxLength value="255"/>
        </xsd:restriction>
      </xsd:simpleType>
    </xsd:element>
    <xsd:element name="CircularType" ma:index="28" nillable="true" ma:displayName="CircularType" ma:default="Information Circulars (IC)" ma:format="Dropdown" ma:internalName="CircularType">
      <xsd:simpleType>
        <xsd:restriction base="dms:Choice">
          <xsd:enumeration value="Information Circulars (IC)"/>
          <xsd:enumeration value="Administrative Circulars (AC)"/>
        </xsd:restriction>
      </xsd:simpleType>
    </xsd:element>
    <xsd:element name="Note" ma:index="29" nillable="true" ma:displayName="Note" ma:internalName="Note">
      <xsd:simpleType>
        <xsd:restriction base="dms:Note">
          <xsd:maxLength value="255"/>
        </xsd:restriction>
      </xsd:simpleType>
    </xsd:element>
    <xsd:element name="Title_" ma:index="30" nillable="true" ma:displayName="Title_" ma:internalName="Title_">
      <xsd:simpleType>
        <xsd:restriction base="dms:Note">
          <xsd:maxLength value="255"/>
        </xsd:restriction>
      </xsd:simpleType>
    </xsd:element>
    <xsd:element name="ManualReferences" ma:index="31" nillable="true" ma:displayName="ManualReferences" ma:internalName="ManualReferences">
      <xsd:simpleType>
        <xsd:restriction base="dms:Note">
          <xsd:maxLength value="255"/>
        </xsd:restriction>
      </xsd:simpleType>
    </xsd:element>
    <xsd:element name="kwizcomcontrollerfield" ma:index="32" nillable="true" ma:displayName="kwizcomcontrollerfield" ma:internalName="kwizcomcontrollerfield">
      <xsd:simpleType>
        <xsd:restriction base="dms:Text"/>
      </xsd:simpleType>
    </xsd:element>
    <xsd:element name="_Section_x003a_RootChapterEnSort" ma:index="33" nillable="true" ma:displayName="_Section:RootChapterEnSort" ma:list="{984322d5-3a9f-4336-8a00-a0867acadcd4}" ma:internalName="_Section_x003a_RootChapterEnSort" ma:readOnly="true" ma:showField="RootChapterEnSort" ma:web="57310b51-66b6-478c-bc9b-54c34c4db0c7">
      <xsd:simpleType>
        <xsd:restriction base="dms:Lookup"/>
      </xsd:simpleType>
    </xsd:element>
    <xsd:element name="FormOrder" ma:index="34" nillable="true" ma:displayName="FormOrder" ma:format="Dropdown" ma:internalName="FormOrder"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LongProperties xmlns="http://schemas.microsoft.com/office/2006/metadata/longProperties">
  <LongProp xmlns="" name="AdminFormManualReferences"><![CDATA[<a title="AM Item 10.2" href="/EN/Chap10/Pages/Item10.2.aspx" target="_blank">AM Item 10.2</a><br><a title="AM Item 7.2" href="/EN/Chap7/Pages/Item7.2.aspx" target="_blank">AM Item 7.2</a><br><a title="AM Item 7.4" href="/EN/Chap7/Pages/Item7.4.aspx" target="_blank">AM Item 7.4</a>]]></LongProp>
  <LongProp xmlns="" name="ManualReferences"><![CDATA[<a title="AM Item 10.2" href="/sites/ADM-Manual/ManualDocumentsEn/Forms/Gallery.aspx?FilterType1=Lookup&amp;FilterField1=_Section_x003A_NavId&amp;FilterValue1=c10s2" target="_blank">AM Item 10.2</a><br><a title="AM Item 7.2" href="/sites/ADM-Manual/ManualDocumentsEn/Forms/Gallery.aspx?FilterType1=Lookup&amp;FilterField1=_Section_x003A_NavId&amp;FilterValue1=c7s2" target="_blank">AM Item 7.2</a><br><a title="AM Item 7.4" href="/sites/ADM-Manual/ManualDocumentsEn/Forms/Gallery.aspx?FilterType1=Lookup&amp;FilterField1=_Section_x003A_NavId&amp;FilterValue1=c7s4" target="_blank">AM Item 7.4</a>]]></LongProp>
</LongProperties>
</file>

<file path=customXml/itemProps1.xml><?xml version="1.0" encoding="utf-8"?>
<ds:datastoreItem xmlns:ds="http://schemas.openxmlformats.org/officeDocument/2006/customXml" ds:itemID="{9BF11DD6-0931-4F92-93B8-B810BF563A02}">
  <ds:schemaRefs>
    <ds:schemaRef ds:uri="http://schemas.microsoft.com/office/2006/metadata/properties"/>
    <ds:schemaRef ds:uri="http://schemas.microsoft.com/office/infopath/2007/PartnerControls"/>
    <ds:schemaRef ds:uri="ef181bbd-bf89-4649-8838-d95f1aa15f78"/>
    <ds:schemaRef ds:uri="57310b51-66b6-478c-bc9b-54c34c4db0c7"/>
  </ds:schemaRefs>
</ds:datastoreItem>
</file>

<file path=customXml/itemProps2.xml><?xml version="1.0" encoding="utf-8"?>
<ds:datastoreItem xmlns:ds="http://schemas.openxmlformats.org/officeDocument/2006/customXml" ds:itemID="{C648A1E8-F748-43A7-9E76-8C17AF59F119}">
  <ds:schemaRefs>
    <ds:schemaRef ds:uri="http://schemas.microsoft.com/sharepoint/v3/contenttype/forms"/>
  </ds:schemaRefs>
</ds:datastoreItem>
</file>

<file path=customXml/itemProps3.xml><?xml version="1.0" encoding="utf-8"?>
<ds:datastoreItem xmlns:ds="http://schemas.openxmlformats.org/officeDocument/2006/customXml" ds:itemID="{163211BE-540B-422B-9A5E-B70339F7204C}">
  <ds:schemaRefs>
    <ds:schemaRef ds:uri="http://schemas.microsoft.com/sharepoint/v3/contenttype/forms/url"/>
  </ds:schemaRefs>
</ds:datastoreItem>
</file>

<file path=customXml/itemProps4.xml><?xml version="1.0" encoding="utf-8"?>
<ds:datastoreItem xmlns:ds="http://schemas.openxmlformats.org/officeDocument/2006/customXml" ds:itemID="{81D456B6-C778-4705-BA14-8F0F197BD0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310b51-66b6-478c-bc9b-54c34c4db0c7"/>
    <ds:schemaRef ds:uri="ef181bbd-bf89-4649-8838-d95f1aa15f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2564B752-57A7-4604-8C1F-9DB966ED5A91}">
  <ds:schemaRefs>
    <ds:schemaRef ds:uri="http://schemas.microsoft.com/office/2006/metadata/longProperties"/>
    <ds:schemaRef ds:uri=""/>
  </ds:schemaRefs>
</ds:datastoreItem>
</file>

<file path=docMetadata/LabelInfo.xml><?xml version="1.0" encoding="utf-8"?>
<clbl:labelList xmlns:clbl="http://schemas.microsoft.com/office/2020/mipLabelMetadata">
  <clbl:label id="{f8e024d6-51f2-471b-ac2c-b1117d65062e}" enabled="1" method="Standard" siteId="{1d4fae52-39b3-4bfa-b0b3-022956b1119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TECHNICAL</vt:lpstr>
      <vt:lpstr>FINANCIAL &amp; COMBINED</vt:lpstr>
    </vt:vector>
  </TitlesOfParts>
  <Company>UNESCO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RFP Evaluation - SAMPLE</dc:title>
  <dc:subject>Form AM 10-11 RFP Evaluation - SAMPLE</dc:subject>
  <dc:creator>BFM/FPC/PRO</dc:creator>
  <cp:keywords>evaluation; procurement; sample; rechnical; RFP; Bid</cp:keywords>
  <dc:description>Ex Form 803A
RFP Evaluation - SAMPLE 
Updated 31 Oct 2012</dc:description>
  <cp:lastModifiedBy>Sanneh, Lamin</cp:lastModifiedBy>
  <cp:lastPrinted>2012-10-31T08:07:56Z</cp:lastPrinted>
  <dcterms:created xsi:type="dcterms:W3CDTF">2005-03-02T15:51:52Z</dcterms:created>
  <dcterms:modified xsi:type="dcterms:W3CDTF">2026-09-24T17:23:26Z</dcterms:modified>
  <cp:category>Procurement</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 Publishing Date">
    <vt:lpwstr>2012-10-31T00:00:00Z</vt:lpwstr>
  </property>
  <property fmtid="{D5CDD505-2E9C-101B-9397-08002B2CF9AE}" pid="3" name="AdminFormNote">
    <vt:lpwstr>&lt;em&gt;&lt;font size="1"&gt;Previous Form 803A&lt;/font&gt;&lt;/em&gt;</vt:lpwstr>
  </property>
  <property fmtid="{D5CDD505-2E9C-101B-9397-08002B2CF9AE}" pid="4" name="Reference Number">
    <vt:lpwstr>Form AM 10-11</vt:lpwstr>
  </property>
  <property fmtid="{D5CDD505-2E9C-101B-9397-08002B2CF9AE}" pid="5" name="AdminFormOrderNumber">
    <vt:lpwstr>1011.00000000000</vt:lpwstr>
  </property>
  <property fmtid="{D5CDD505-2E9C-101B-9397-08002B2CF9AE}" pid="6" name="AdminFormManualReferences">
    <vt:lpwstr>&lt;a title="AM Item 10.2" href="/EN/Chap10/Pages/Item10.2.aspx" target="_blank"&gt;AM Item 10.2&lt;/a&gt;&lt;br&gt;&lt;a title="AM Item 7.2" href="/EN/Chap7/Pages/Item7.2.aspx" target="_blank"&gt;AM Item 7.2&lt;/a&gt;&lt;br&gt;&lt;a title="AM Item 7.4" href="/EN/Chap7/Pages/Item7.4.aspx" targ</vt:lpwstr>
  </property>
  <property fmtid="{D5CDD505-2E9C-101B-9397-08002B2CF9AE}" pid="7" name="ContentType">
    <vt:lpwstr>Admin Manual Forms Content Type</vt:lpwstr>
  </property>
  <property fmtid="{D5CDD505-2E9C-101B-9397-08002B2CF9AE}" pid="8" name="URL">
    <vt:lpwstr/>
  </property>
  <property fmtid="{D5CDD505-2E9C-101B-9397-08002B2CF9AE}" pid="9" name="display_urn:schemas-microsoft-com:office:office#Editor">
    <vt:lpwstr>Ellis, Tracy Maria</vt:lpwstr>
  </property>
  <property fmtid="{D5CDD505-2E9C-101B-9397-08002B2CF9AE}" pid="10" name="display_urn:schemas-microsoft-com:office:office#Author">
    <vt:lpwstr>Ellis, Tracy Maria</vt:lpwstr>
  </property>
  <property fmtid="{D5CDD505-2E9C-101B-9397-08002B2CF9AE}" pid="11" name="_dlc_DocId">
    <vt:lpwstr>VDN5PMCSHNYJ-1748840331-14</vt:lpwstr>
  </property>
  <property fmtid="{D5CDD505-2E9C-101B-9397-08002B2CF9AE}" pid="12" name="_dlc_DocIdItemGuid">
    <vt:lpwstr>18ae607d-f7a7-4f2a-a46b-fcb3be5a58ed</vt:lpwstr>
  </property>
  <property fmtid="{D5CDD505-2E9C-101B-9397-08002B2CF9AE}" pid="13" name="_dlc_DocIdUrl">
    <vt:lpwstr>https://manual-part1.unesco.org/EN/_layouts/15/DocIdRedir.aspx?ID=VDN5PMCSHNYJ-1748840331-14, VDN5PMCSHNYJ-1748840331-14</vt:lpwstr>
  </property>
</Properties>
</file>